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8070" activeTab="0"/>
  </bookViews>
  <sheets>
    <sheet name="EconoMagic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<sst xmlns="http://schemas.openxmlformats.org/spreadsheetml/2006/main" count="148" uniqueCount="99">
  <si>
    <t>Series #1</t>
  </si>
  <si>
    <t>Personal Income Per Capita: Alabama: Dollars</t>
  </si>
  <si>
    <t>Series #2</t>
  </si>
  <si>
    <t>Personal Income Per Capita: Alaska: Dollars</t>
  </si>
  <si>
    <t>Series #3</t>
  </si>
  <si>
    <t>Personal Income Per Capita: Arizona: Dollars</t>
  </si>
  <si>
    <t>Series #4</t>
  </si>
  <si>
    <t>Personal Income Per Capita: Arkansas: Dollars</t>
  </si>
  <si>
    <t>Series #5</t>
  </si>
  <si>
    <t>Personal Income Per Capita: California: Dollars</t>
  </si>
  <si>
    <t>Series #6</t>
  </si>
  <si>
    <t>Personal Income Per Capita: Colorado: Dollars</t>
  </si>
  <si>
    <t>Series #7</t>
  </si>
  <si>
    <t>Personal Income Per Capita: Connecticut: Dollars</t>
  </si>
  <si>
    <t>Series #8</t>
  </si>
  <si>
    <t>Personal Income Per Capita: Delaware: Dollars</t>
  </si>
  <si>
    <t>Series #9</t>
  </si>
  <si>
    <t>Personal Income Per Capita: District of Columbia: Dollars</t>
  </si>
  <si>
    <t>Series #10</t>
  </si>
  <si>
    <t>Personal Income Per Capita: Florida: Dollars</t>
  </si>
  <si>
    <t>Series #11</t>
  </si>
  <si>
    <t>Personal Income Per Capita: Georgia: Dollars</t>
  </si>
  <si>
    <t>Series #12</t>
  </si>
  <si>
    <t>Personal Income Per Capita: Hawaii: Dollars</t>
  </si>
  <si>
    <t>Series #13</t>
  </si>
  <si>
    <t>Personal Income Per Capita: Idaho: Dollars</t>
  </si>
  <si>
    <t>Series #14</t>
  </si>
  <si>
    <t>Personal Income Per Capita: Illinois: Dollars</t>
  </si>
  <si>
    <t>Series #15</t>
  </si>
  <si>
    <t>Personal Income Per Capita: Indiana: Dollars</t>
  </si>
  <si>
    <t>Series #16</t>
  </si>
  <si>
    <t>Personal Income Per Capita: Iowa: Dollars</t>
  </si>
  <si>
    <t>Series #17</t>
  </si>
  <si>
    <t>Personal Income Per Capita: Kentucky: Dollars</t>
  </si>
  <si>
    <t>Series #18</t>
  </si>
  <si>
    <t>Personal Income Per Capita: Louisiana: Dollars</t>
  </si>
  <si>
    <t>Series #19</t>
  </si>
  <si>
    <t>Personal Income Per Capita: Maine: Dollars</t>
  </si>
  <si>
    <t>Series #20</t>
  </si>
  <si>
    <t>Personal Income Per Capita: Maryland: Dollars</t>
  </si>
  <si>
    <t>Series #21</t>
  </si>
  <si>
    <t>Personal Income Per Capita: Massachusetts: Dollars</t>
  </si>
  <si>
    <t>Series #22</t>
  </si>
  <si>
    <t>Personal Income Per Capita: Michigan: Dollars</t>
  </si>
  <si>
    <t>Series #23</t>
  </si>
  <si>
    <t>Personal Income Per Capita: Mississippi: Dollars</t>
  </si>
  <si>
    <t>Series #24</t>
  </si>
  <si>
    <t>Personal Income Per Capita: Missouri: Dollars</t>
  </si>
  <si>
    <t>Series #25</t>
  </si>
  <si>
    <t>Personal Income Per Capita: Montana: Dollars</t>
  </si>
  <si>
    <t>Series #26</t>
  </si>
  <si>
    <t>Personal Income Per Capita: Nebraska: Dollars</t>
  </si>
  <si>
    <t>Series #27</t>
  </si>
  <si>
    <t>Personal Income Per Capita: Nevada: Dollars</t>
  </si>
  <si>
    <t>Series #28</t>
  </si>
  <si>
    <t>Personal Income Per Capita: New Hampshire: Dollars</t>
  </si>
  <si>
    <t>Series #29</t>
  </si>
  <si>
    <t>Personal Income Per Capita: New Jersey: Dollars</t>
  </si>
  <si>
    <t>Series #30</t>
  </si>
  <si>
    <t>Personal Income Per Capita: New Mexico: Dollars</t>
  </si>
  <si>
    <t>Series #31</t>
  </si>
  <si>
    <t>Personal Income Per Capita: New York: Dollars</t>
  </si>
  <si>
    <t>Series #32</t>
  </si>
  <si>
    <t>Personal Income Per Capita: North Carolina: Dollars</t>
  </si>
  <si>
    <t>Series #33</t>
  </si>
  <si>
    <t>Personal Income Per Capita: North Dakota: Dollars</t>
  </si>
  <si>
    <t>Series #34</t>
  </si>
  <si>
    <t>Personal Income Per Capita: Ohio: Dollars</t>
  </si>
  <si>
    <t>Series #35</t>
  </si>
  <si>
    <t>Personal Income Per Capita: Oklahoma: Dollars</t>
  </si>
  <si>
    <t>Series #36</t>
  </si>
  <si>
    <t>Personal Income Per Capita: Oregon: Dollars</t>
  </si>
  <si>
    <t>Series #37</t>
  </si>
  <si>
    <t>Personal Income Per Capita: Pennsylvania: Dollars</t>
  </si>
  <si>
    <t>Series #38</t>
  </si>
  <si>
    <t>Personal Income Per Capita: Rhode Island: Dollars</t>
  </si>
  <si>
    <t>Series #39</t>
  </si>
  <si>
    <t>Personal Income Per Capita: South Carolina: Dollars</t>
  </si>
  <si>
    <t>Series #40</t>
  </si>
  <si>
    <t>Personal Income Per Capita: South Dakota: Dollars</t>
  </si>
  <si>
    <t>Series #41</t>
  </si>
  <si>
    <t>Personal Income Per Capita: Tennessee: Dollars</t>
  </si>
  <si>
    <t>Series #42</t>
  </si>
  <si>
    <t>Personal Income Per Capita: Texas: Dollars</t>
  </si>
  <si>
    <t>Series #43</t>
  </si>
  <si>
    <t>Personal Income Per Capita: Utah: Dollars</t>
  </si>
  <si>
    <t>Series #44</t>
  </si>
  <si>
    <t>Personal Income Per Capita: Vermont: Dollars</t>
  </si>
  <si>
    <t>Series #45</t>
  </si>
  <si>
    <t>Personal Income Per Capita: Virginia: Dollars</t>
  </si>
  <si>
    <t>Series #46</t>
  </si>
  <si>
    <t>Personal Income Per Capita: Washington: Dollars</t>
  </si>
  <si>
    <t>Series #47</t>
  </si>
  <si>
    <t>Personal Income Per Capita: West Virginia: Dollars</t>
  </si>
  <si>
    <t>Series #48</t>
  </si>
  <si>
    <t>Personal Income Per Capita: Wisconsin: Dollars</t>
  </si>
  <si>
    <t>Series #49</t>
  </si>
  <si>
    <t>Personal Income Per Capita: Wyoming: Dollars</t>
  </si>
  <si>
    <t>countrywide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</si>
</sst>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A129"/>
  <sheetViews>
    <sheetView tabSelected="1" workbookViewId="0" topLeftCell="A1">
      <selection activeCell="A1" sqref="A1"/>
    </sheetView>
  </sheetViews>
  <sheetFormatPr defaultColWidth="9.140625" defaultRowHeight="12.75"/>
  <sheetData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13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18</v>
      </c>
      <c r="B11" t="s">
        <v>19</v>
      </c>
    </row>
    <row r="12" spans="1:2" ht="12.75">
      <c r="A12" t="s">
        <v>20</v>
      </c>
      <c r="B12" t="s">
        <v>21</v>
      </c>
    </row>
    <row r="13" spans="1:2" ht="12.75">
      <c r="A13" t="s">
        <v>22</v>
      </c>
      <c r="B13" t="s">
        <v>23</v>
      </c>
    </row>
    <row r="14" spans="1:2" ht="12.75">
      <c r="A14" t="s">
        <v>24</v>
      </c>
      <c r="B14" t="s">
        <v>25</v>
      </c>
    </row>
    <row r="15" spans="1:2" ht="12.75">
      <c r="A15" t="s">
        <v>26</v>
      </c>
      <c r="B15" t="s">
        <v>27</v>
      </c>
    </row>
    <row r="16" spans="1:2" ht="12.75">
      <c r="A16" t="s">
        <v>28</v>
      </c>
      <c r="B16" t="s">
        <v>29</v>
      </c>
    </row>
    <row r="17" spans="1:2" ht="12.75">
      <c r="A17" t="s">
        <v>30</v>
      </c>
      <c r="B17" t="s">
        <v>31</v>
      </c>
    </row>
    <row r="18" spans="1:2" ht="12.75">
      <c r="A18" t="s">
        <v>32</v>
      </c>
      <c r="B18" t="s">
        <v>33</v>
      </c>
    </row>
    <row r="19" spans="1:2" ht="12.75">
      <c r="A19" t="s">
        <v>34</v>
      </c>
      <c r="B19" t="s">
        <v>35</v>
      </c>
    </row>
    <row r="20" spans="1:2" ht="12.75">
      <c r="A20" t="s">
        <v>36</v>
      </c>
      <c r="B20" t="s">
        <v>37</v>
      </c>
    </row>
    <row r="21" spans="1:2" ht="12.75">
      <c r="A21" t="s">
        <v>38</v>
      </c>
      <c r="B21" t="s">
        <v>39</v>
      </c>
    </row>
    <row r="22" spans="1:2" ht="12.75">
      <c r="A22" t="s">
        <v>40</v>
      </c>
      <c r="B22" t="s">
        <v>41</v>
      </c>
    </row>
    <row r="23" spans="1:2" ht="12.75">
      <c r="A23" t="s">
        <v>42</v>
      </c>
      <c r="B23" t="s">
        <v>43</v>
      </c>
    </row>
    <row r="24" spans="1:2" ht="12.75">
      <c r="A24" t="s">
        <v>44</v>
      </c>
      <c r="B24" t="s">
        <v>45</v>
      </c>
    </row>
    <row r="25" spans="1:2" ht="12.75">
      <c r="A25" t="s">
        <v>46</v>
      </c>
      <c r="B25" t="s">
        <v>47</v>
      </c>
    </row>
    <row r="26" spans="1:2" ht="12.75">
      <c r="A26" t="s">
        <v>48</v>
      </c>
      <c r="B26" t="s">
        <v>49</v>
      </c>
    </row>
    <row r="27" spans="1:2" ht="12.75">
      <c r="A27" t="s">
        <v>50</v>
      </c>
      <c r="B27" t="s">
        <v>51</v>
      </c>
    </row>
    <row r="28" spans="1:2" ht="12.75">
      <c r="A28" t="s">
        <v>52</v>
      </c>
      <c r="B28" t="s">
        <v>53</v>
      </c>
    </row>
    <row r="29" spans="1:2" ht="12.75">
      <c r="A29" t="s">
        <v>54</v>
      </c>
      <c r="B29" t="s">
        <v>55</v>
      </c>
    </row>
    <row r="30" spans="1:2" ht="12.75">
      <c r="A30" t="s">
        <v>56</v>
      </c>
      <c r="B30" t="s">
        <v>57</v>
      </c>
    </row>
    <row r="31" spans="1:2" ht="12.75">
      <c r="A31" t="s">
        <v>58</v>
      </c>
      <c r="B31" t="s">
        <v>59</v>
      </c>
    </row>
    <row r="32" spans="1:2" ht="12.75">
      <c r="A32" t="s">
        <v>60</v>
      </c>
      <c r="B32" t="s">
        <v>61</v>
      </c>
    </row>
    <row r="33" spans="1:2" ht="12.75">
      <c r="A33" t="s">
        <v>62</v>
      </c>
      <c r="B33" t="s">
        <v>63</v>
      </c>
    </row>
    <row r="34" spans="1:2" ht="12.75">
      <c r="A34" t="s">
        <v>64</v>
      </c>
      <c r="B34" t="s">
        <v>65</v>
      </c>
    </row>
    <row r="35" spans="1:2" ht="12.75">
      <c r="A35" t="s">
        <v>66</v>
      </c>
      <c r="B35" t="s">
        <v>67</v>
      </c>
    </row>
    <row r="36" spans="1:2" ht="12.75">
      <c r="A36" t="s">
        <v>68</v>
      </c>
      <c r="B36" t="s">
        <v>69</v>
      </c>
    </row>
    <row r="37" spans="1:2" ht="12.75">
      <c r="A37" t="s">
        <v>70</v>
      </c>
      <c r="B37" t="s">
        <v>71</v>
      </c>
    </row>
    <row r="38" spans="1:2" ht="12.75">
      <c r="A38" t="s">
        <v>72</v>
      </c>
      <c r="B38" t="s">
        <v>73</v>
      </c>
    </row>
    <row r="39" spans="1:2" ht="12.75">
      <c r="A39" t="s">
        <v>74</v>
      </c>
      <c r="B39" t="s">
        <v>75</v>
      </c>
    </row>
    <row r="40" spans="1:2" ht="12.75">
      <c r="A40" t="s">
        <v>76</v>
      </c>
      <c r="B40" t="s">
        <v>77</v>
      </c>
    </row>
    <row r="41" spans="1:2" ht="12.75">
      <c r="A41" t="s">
        <v>78</v>
      </c>
      <c r="B41" t="s">
        <v>79</v>
      </c>
    </row>
    <row r="42" spans="1:2" ht="12.75">
      <c r="A42" t="s">
        <v>80</v>
      </c>
      <c r="B42" t="s">
        <v>81</v>
      </c>
    </row>
    <row r="43" spans="1:2" ht="12.75">
      <c r="A43" t="s">
        <v>82</v>
      </c>
      <c r="B43" t="s">
        <v>83</v>
      </c>
    </row>
    <row r="44" spans="1:2" ht="12.75">
      <c r="A44" t="s">
        <v>84</v>
      </c>
      <c r="B44" t="s">
        <v>85</v>
      </c>
    </row>
    <row r="45" spans="1:2" ht="12.75">
      <c r="A45" t="s">
        <v>86</v>
      </c>
      <c r="B45" t="s">
        <v>87</v>
      </c>
    </row>
    <row r="46" spans="1:2" ht="12.75">
      <c r="A46" t="s">
        <v>88</v>
      </c>
      <c r="B46" t="s">
        <v>89</v>
      </c>
    </row>
    <row r="47" spans="1:2" ht="12.75">
      <c r="A47" t="s">
        <v>90</v>
      </c>
      <c r="B47" t="s">
        <v>91</v>
      </c>
    </row>
    <row r="48" spans="1:2" ht="12.75">
      <c r="A48" t="s">
        <v>92</v>
      </c>
      <c r="B48" t="s">
        <v>93</v>
      </c>
    </row>
    <row r="49" spans="1:2" ht="12.75">
      <c r="A49" t="s">
        <v>94</v>
      </c>
      <c r="B49" t="s">
        <v>95</v>
      </c>
    </row>
    <row r="50" spans="1:2" ht="12.75">
      <c r="A50" t="s">
        <v>96</v>
      </c>
      <c r="B50" t="s">
        <v>97</v>
      </c>
    </row>
    <row r="52" spans="4:53" ht="12.75">
      <c r="D52" t="s">
        <v>0</v>
      </c>
      <c r="E52" t="s">
        <v>2</v>
      </c>
      <c r="F52" t="s">
        <v>4</v>
      </c>
      <c r="G52" t="s">
        <v>6</v>
      </c>
      <c r="H52" t="s">
        <v>8</v>
      </c>
      <c r="I52" t="s">
        <v>10</v>
      </c>
      <c r="J52" t="s">
        <v>12</v>
      </c>
      <c r="K52" t="s">
        <v>14</v>
      </c>
      <c r="L52" t="s">
        <v>16</v>
      </c>
      <c r="M52" t="s">
        <v>18</v>
      </c>
      <c r="N52" t="s">
        <v>20</v>
      </c>
      <c r="O52" t="s">
        <v>22</v>
      </c>
      <c r="P52" t="s">
        <v>24</v>
      </c>
      <c r="Q52" t="s">
        <v>26</v>
      </c>
      <c r="R52" t="s">
        <v>28</v>
      </c>
      <c r="S52" t="s">
        <v>30</v>
      </c>
      <c r="T52" t="s">
        <v>32</v>
      </c>
      <c r="U52" t="s">
        <v>34</v>
      </c>
      <c r="V52" t="s">
        <v>36</v>
      </c>
      <c r="W52" t="s">
        <v>38</v>
      </c>
      <c r="X52" t="s">
        <v>40</v>
      </c>
      <c r="Y52" t="s">
        <v>42</v>
      </c>
      <c r="Z52" t="s">
        <v>44</v>
      </c>
      <c r="AA52" t="s">
        <v>46</v>
      </c>
      <c r="AB52" t="s">
        <v>48</v>
      </c>
      <c r="AC52" t="s">
        <v>50</v>
      </c>
      <c r="AD52" t="s">
        <v>52</v>
      </c>
      <c r="AE52" t="s">
        <v>54</v>
      </c>
      <c r="AF52" t="s">
        <v>56</v>
      </c>
      <c r="AG52" t="s">
        <v>58</v>
      </c>
      <c r="AH52" t="s">
        <v>60</v>
      </c>
      <c r="AI52" t="s">
        <v>62</v>
      </c>
      <c r="AJ52" t="s">
        <v>64</v>
      </c>
      <c r="AK52" t="s">
        <v>66</v>
      </c>
      <c r="AL52" t="s">
        <v>68</v>
      </c>
      <c r="AM52" t="s">
        <v>70</v>
      </c>
      <c r="AN52" t="s">
        <v>72</v>
      </c>
      <c r="AO52" t="s">
        <v>74</v>
      </c>
      <c r="AP52" t="s">
        <v>76</v>
      </c>
      <c r="AQ52" t="s">
        <v>78</v>
      </c>
      <c r="AR52" t="s">
        <v>80</v>
      </c>
      <c r="AS52" t="s">
        <v>82</v>
      </c>
      <c r="AT52" t="s">
        <v>84</v>
      </c>
      <c r="AU52" t="s">
        <v>86</v>
      </c>
      <c r="AV52" t="s">
        <v>88</v>
      </c>
      <c r="AW52" t="s">
        <v>90</v>
      </c>
      <c r="AX52" t="s">
        <v>92</v>
      </c>
      <c r="AY52" t="s">
        <v>94</v>
      </c>
      <c r="AZ52" t="s">
        <v>96</v>
      </c>
      <c r="BA52" t="s">
        <v>98</v>
      </c>
    </row>
    <row r="53" spans="1:53" ht="12.75">
      <c r="A53" s="1">
        <f>DATE(1929,1,1)</f>
        <v>10594</v>
      </c>
      <c r="B53">
        <v>1929</v>
      </c>
      <c r="C53">
        <v>1</v>
      </c>
      <c r="D53" s="2">
        <v>320</v>
      </c>
      <c r="E53" s="2"/>
      <c r="F53" s="2">
        <v>597</v>
      </c>
      <c r="G53" s="2">
        <v>305</v>
      </c>
      <c r="H53" s="2">
        <v>993</v>
      </c>
      <c r="I53" s="2">
        <v>630</v>
      </c>
      <c r="J53" s="2">
        <v>1027</v>
      </c>
      <c r="K53" s="2">
        <v>1031</v>
      </c>
      <c r="L53" s="2">
        <v>1273</v>
      </c>
      <c r="M53" s="2">
        <v>517</v>
      </c>
      <c r="N53" s="2">
        <v>343</v>
      </c>
      <c r="O53" s="2"/>
      <c r="P53" s="2">
        <v>500</v>
      </c>
      <c r="Q53" s="2">
        <v>949</v>
      </c>
      <c r="R53" s="2">
        <v>604</v>
      </c>
      <c r="S53" s="2">
        <v>572</v>
      </c>
      <c r="T53" s="2">
        <v>388</v>
      </c>
      <c r="U53" s="2">
        <v>410</v>
      </c>
      <c r="V53" s="2">
        <v>598</v>
      </c>
      <c r="W53" s="2">
        <v>769</v>
      </c>
      <c r="X53" s="2">
        <v>907</v>
      </c>
      <c r="Y53" s="2">
        <v>791</v>
      </c>
      <c r="Z53" s="2">
        <v>279</v>
      </c>
      <c r="AA53" s="2">
        <v>618</v>
      </c>
      <c r="AB53" s="2">
        <v>590</v>
      </c>
      <c r="AC53" s="2">
        <v>586</v>
      </c>
      <c r="AD53" s="2">
        <v>868</v>
      </c>
      <c r="AE53" s="2">
        <v>685</v>
      </c>
      <c r="AF53" s="2">
        <v>920</v>
      </c>
      <c r="AG53" s="2">
        <v>404</v>
      </c>
      <c r="AH53" s="2">
        <v>1151</v>
      </c>
      <c r="AI53" s="2">
        <v>328</v>
      </c>
      <c r="AJ53" s="2">
        <v>377</v>
      </c>
      <c r="AK53" s="2">
        <v>771</v>
      </c>
      <c r="AL53" s="2">
        <v>452</v>
      </c>
      <c r="AM53" s="2">
        <v>665</v>
      </c>
      <c r="AN53" s="2">
        <v>773</v>
      </c>
      <c r="AO53" s="2">
        <v>876</v>
      </c>
      <c r="AP53" s="2">
        <v>267</v>
      </c>
      <c r="AQ53" s="2">
        <v>416</v>
      </c>
      <c r="AR53" s="2">
        <v>374</v>
      </c>
      <c r="AS53" s="2">
        <v>476</v>
      </c>
      <c r="AT53" s="2">
        <v>547</v>
      </c>
      <c r="AU53" s="2">
        <v>630</v>
      </c>
      <c r="AV53" s="2">
        <v>432</v>
      </c>
      <c r="AW53" s="2">
        <v>739</v>
      </c>
      <c r="AX53" s="2">
        <v>459</v>
      </c>
      <c r="AY53" s="2">
        <v>670</v>
      </c>
      <c r="AZ53" s="2">
        <v>669</v>
      </c>
      <c r="BA53" s="2">
        <v>698</v>
      </c>
    </row>
    <row r="54" spans="1:53" ht="12.75">
      <c r="A54" s="1">
        <f>DATE(1930,1,1)</f>
        <v>10959</v>
      </c>
      <c r="B54">
        <v>1930</v>
      </c>
      <c r="C54">
        <v>1</v>
      </c>
      <c r="D54" s="2">
        <v>264</v>
      </c>
      <c r="E54" s="2"/>
      <c r="F54" s="2">
        <v>516</v>
      </c>
      <c r="G54" s="2">
        <v>225</v>
      </c>
      <c r="H54" s="2">
        <v>888</v>
      </c>
      <c r="I54" s="2">
        <v>573</v>
      </c>
      <c r="J54" s="2">
        <v>923</v>
      </c>
      <c r="K54" s="2">
        <v>856</v>
      </c>
      <c r="L54" s="2">
        <v>1261</v>
      </c>
      <c r="M54" s="2">
        <v>467</v>
      </c>
      <c r="N54" s="2">
        <v>303</v>
      </c>
      <c r="O54" s="2"/>
      <c r="P54" s="2">
        <v>491</v>
      </c>
      <c r="Q54" s="2">
        <v>807</v>
      </c>
      <c r="R54" s="2">
        <v>512</v>
      </c>
      <c r="S54" s="2">
        <v>502</v>
      </c>
      <c r="T54" s="2">
        <v>322</v>
      </c>
      <c r="U54" s="2">
        <v>354</v>
      </c>
      <c r="V54" s="2">
        <v>572</v>
      </c>
      <c r="W54" s="2">
        <v>713</v>
      </c>
      <c r="X54" s="2">
        <v>836</v>
      </c>
      <c r="Y54" s="2">
        <v>657</v>
      </c>
      <c r="Z54" s="2">
        <v>198</v>
      </c>
      <c r="AA54" s="2">
        <v>559</v>
      </c>
      <c r="AB54" s="2">
        <v>499</v>
      </c>
      <c r="AC54" s="2">
        <v>512</v>
      </c>
      <c r="AD54" s="2">
        <v>830</v>
      </c>
      <c r="AE54" s="2">
        <v>645</v>
      </c>
      <c r="AF54" s="2">
        <v>849</v>
      </c>
      <c r="AG54" s="2">
        <v>331</v>
      </c>
      <c r="AH54" s="2">
        <v>1035</v>
      </c>
      <c r="AI54" s="2">
        <v>288</v>
      </c>
      <c r="AJ54" s="2">
        <v>307</v>
      </c>
      <c r="AK54" s="2">
        <v>662</v>
      </c>
      <c r="AL54" s="2">
        <v>367</v>
      </c>
      <c r="AM54" s="2">
        <v>604</v>
      </c>
      <c r="AN54" s="2">
        <v>713</v>
      </c>
      <c r="AO54" s="2">
        <v>790</v>
      </c>
      <c r="AP54" s="2">
        <v>239</v>
      </c>
      <c r="AQ54" s="2">
        <v>358</v>
      </c>
      <c r="AR54" s="2">
        <v>322</v>
      </c>
      <c r="AS54" s="2">
        <v>410</v>
      </c>
      <c r="AT54" s="2">
        <v>494</v>
      </c>
      <c r="AU54" s="2">
        <v>571</v>
      </c>
      <c r="AV54" s="2">
        <v>383</v>
      </c>
      <c r="AW54" s="2">
        <v>655</v>
      </c>
      <c r="AX54" s="2">
        <v>407</v>
      </c>
      <c r="AY54" s="2">
        <v>584</v>
      </c>
      <c r="AZ54" s="2">
        <v>579</v>
      </c>
      <c r="BA54" s="2">
        <v>619</v>
      </c>
    </row>
    <row r="55" spans="1:53" ht="12.75">
      <c r="A55" s="1">
        <f>DATE(1931,1,1)</f>
        <v>11324</v>
      </c>
      <c r="B55">
        <v>1931</v>
      </c>
      <c r="C55">
        <v>1</v>
      </c>
      <c r="D55" s="2">
        <v>221</v>
      </c>
      <c r="E55" s="2"/>
      <c r="F55" s="2">
        <v>427</v>
      </c>
      <c r="G55" s="2">
        <v>209</v>
      </c>
      <c r="H55" s="2">
        <v>751</v>
      </c>
      <c r="I55" s="2">
        <v>469</v>
      </c>
      <c r="J55" s="2">
        <v>802</v>
      </c>
      <c r="K55" s="2">
        <v>773</v>
      </c>
      <c r="L55" s="2">
        <v>1202</v>
      </c>
      <c r="M55" s="2">
        <v>396</v>
      </c>
      <c r="N55" s="2">
        <v>253</v>
      </c>
      <c r="O55" s="2"/>
      <c r="P55" s="2">
        <v>367</v>
      </c>
      <c r="Q55" s="2">
        <v>670</v>
      </c>
      <c r="R55" s="2">
        <v>434</v>
      </c>
      <c r="S55" s="2">
        <v>396</v>
      </c>
      <c r="T55" s="2">
        <v>287</v>
      </c>
      <c r="U55" s="2">
        <v>315</v>
      </c>
      <c r="V55" s="2">
        <v>489</v>
      </c>
      <c r="W55" s="2">
        <v>639</v>
      </c>
      <c r="X55" s="2">
        <v>759</v>
      </c>
      <c r="Y55" s="2">
        <v>540</v>
      </c>
      <c r="Z55" s="2">
        <v>170</v>
      </c>
      <c r="AA55" s="2">
        <v>488</v>
      </c>
      <c r="AB55" s="2">
        <v>383</v>
      </c>
      <c r="AC55" s="2">
        <v>409</v>
      </c>
      <c r="AD55" s="2">
        <v>658</v>
      </c>
      <c r="AE55" s="2">
        <v>557</v>
      </c>
      <c r="AF55" s="2">
        <v>738</v>
      </c>
      <c r="AG55" s="2">
        <v>285</v>
      </c>
      <c r="AH55" s="2">
        <v>881</v>
      </c>
      <c r="AI55" s="2">
        <v>245</v>
      </c>
      <c r="AJ55" s="2">
        <v>191</v>
      </c>
      <c r="AK55" s="2">
        <v>562</v>
      </c>
      <c r="AL55" s="2">
        <v>298</v>
      </c>
      <c r="AM55" s="2">
        <v>502</v>
      </c>
      <c r="AN55" s="2">
        <v>600</v>
      </c>
      <c r="AO55" s="2">
        <v>712</v>
      </c>
      <c r="AP55" s="2">
        <v>203</v>
      </c>
      <c r="AQ55" s="2">
        <v>240</v>
      </c>
      <c r="AR55" s="2">
        <v>273</v>
      </c>
      <c r="AS55" s="2">
        <v>345</v>
      </c>
      <c r="AT55" s="2">
        <v>369</v>
      </c>
      <c r="AU55" s="2">
        <v>470</v>
      </c>
      <c r="AV55" s="2">
        <v>367</v>
      </c>
      <c r="AW55" s="2">
        <v>532</v>
      </c>
      <c r="AX55" s="2">
        <v>354</v>
      </c>
      <c r="AY55" s="2">
        <v>468</v>
      </c>
      <c r="AZ55" s="2">
        <v>474</v>
      </c>
      <c r="BA55" s="2">
        <v>526</v>
      </c>
    </row>
    <row r="56" spans="1:53" ht="12.75">
      <c r="A56" s="1">
        <f>DATE(1932,1,1)</f>
        <v>11689</v>
      </c>
      <c r="B56">
        <v>1932</v>
      </c>
      <c r="C56">
        <v>1</v>
      </c>
      <c r="D56" s="2">
        <v>159</v>
      </c>
      <c r="E56" s="2"/>
      <c r="F56" s="2">
        <v>320</v>
      </c>
      <c r="G56" s="2">
        <v>153</v>
      </c>
      <c r="H56" s="2">
        <v>581</v>
      </c>
      <c r="I56" s="2">
        <v>354</v>
      </c>
      <c r="J56" s="2">
        <v>622</v>
      </c>
      <c r="K56" s="2">
        <v>589</v>
      </c>
      <c r="L56" s="2">
        <v>1061</v>
      </c>
      <c r="M56" s="2">
        <v>317</v>
      </c>
      <c r="N56" s="2">
        <v>197</v>
      </c>
      <c r="O56" s="2"/>
      <c r="P56" s="2">
        <v>268</v>
      </c>
      <c r="Q56" s="2">
        <v>486</v>
      </c>
      <c r="R56" s="2">
        <v>307</v>
      </c>
      <c r="S56" s="2">
        <v>293</v>
      </c>
      <c r="T56" s="2">
        <v>208</v>
      </c>
      <c r="U56" s="2">
        <v>239</v>
      </c>
      <c r="V56" s="2">
        <v>377</v>
      </c>
      <c r="W56" s="2">
        <v>515</v>
      </c>
      <c r="X56" s="2">
        <v>615</v>
      </c>
      <c r="Y56" s="2">
        <v>394</v>
      </c>
      <c r="Z56" s="2">
        <v>123</v>
      </c>
      <c r="AA56" s="2">
        <v>363</v>
      </c>
      <c r="AB56" s="2">
        <v>333</v>
      </c>
      <c r="AC56" s="2">
        <v>302</v>
      </c>
      <c r="AD56" s="2">
        <v>551</v>
      </c>
      <c r="AE56" s="2">
        <v>426</v>
      </c>
      <c r="AF56" s="2">
        <v>589</v>
      </c>
      <c r="AG56" s="2">
        <v>206</v>
      </c>
      <c r="AH56" s="2">
        <v>677</v>
      </c>
      <c r="AI56" s="2">
        <v>184</v>
      </c>
      <c r="AJ56" s="2">
        <v>176</v>
      </c>
      <c r="AK56" s="2">
        <v>400</v>
      </c>
      <c r="AL56" s="2">
        <v>214</v>
      </c>
      <c r="AM56" s="2">
        <v>376</v>
      </c>
      <c r="AN56" s="2">
        <v>450</v>
      </c>
      <c r="AO56" s="2">
        <v>577</v>
      </c>
      <c r="AP56" s="2">
        <v>156</v>
      </c>
      <c r="AQ56" s="2">
        <v>188</v>
      </c>
      <c r="AR56" s="2">
        <v>194</v>
      </c>
      <c r="AS56" s="2">
        <v>264</v>
      </c>
      <c r="AT56" s="2">
        <v>302</v>
      </c>
      <c r="AU56" s="2">
        <v>361</v>
      </c>
      <c r="AV56" s="2">
        <v>282</v>
      </c>
      <c r="AW56" s="2">
        <v>400</v>
      </c>
      <c r="AX56" s="2">
        <v>256</v>
      </c>
      <c r="AY56" s="2">
        <v>360</v>
      </c>
      <c r="AZ56" s="2">
        <v>372</v>
      </c>
      <c r="BA56" s="2">
        <v>399</v>
      </c>
    </row>
    <row r="57" spans="1:53" ht="12.75">
      <c r="A57" s="1">
        <f>DATE(1933,1,1)</f>
        <v>12055</v>
      </c>
      <c r="B57">
        <v>1933</v>
      </c>
      <c r="C57">
        <v>1</v>
      </c>
      <c r="D57" s="2">
        <v>164</v>
      </c>
      <c r="E57" s="2"/>
      <c r="F57" s="2">
        <v>307</v>
      </c>
      <c r="G57" s="2">
        <v>153</v>
      </c>
      <c r="H57" s="2">
        <v>547</v>
      </c>
      <c r="I57" s="2">
        <v>351</v>
      </c>
      <c r="J57" s="2">
        <v>586</v>
      </c>
      <c r="K57" s="2">
        <v>563</v>
      </c>
      <c r="L57" s="2">
        <v>911</v>
      </c>
      <c r="M57" s="2">
        <v>288</v>
      </c>
      <c r="N57" s="2">
        <v>202</v>
      </c>
      <c r="O57" s="2"/>
      <c r="P57" s="2">
        <v>226</v>
      </c>
      <c r="Q57" s="2">
        <v>437</v>
      </c>
      <c r="R57" s="2">
        <v>293</v>
      </c>
      <c r="S57" s="2">
        <v>251</v>
      </c>
      <c r="T57" s="2">
        <v>203</v>
      </c>
      <c r="U57" s="2">
        <v>226</v>
      </c>
      <c r="V57" s="2">
        <v>369</v>
      </c>
      <c r="W57" s="2">
        <v>468</v>
      </c>
      <c r="X57" s="2">
        <v>561</v>
      </c>
      <c r="Y57" s="2">
        <v>347</v>
      </c>
      <c r="Z57" s="2">
        <v>127</v>
      </c>
      <c r="AA57" s="2">
        <v>333</v>
      </c>
      <c r="AB57" s="2">
        <v>296</v>
      </c>
      <c r="AC57" s="2">
        <v>272</v>
      </c>
      <c r="AD57" s="2">
        <v>495</v>
      </c>
      <c r="AE57" s="2">
        <v>416</v>
      </c>
      <c r="AF57" s="2">
        <v>525</v>
      </c>
      <c r="AG57" s="2">
        <v>208</v>
      </c>
      <c r="AH57" s="2">
        <v>627</v>
      </c>
      <c r="AI57" s="2">
        <v>204</v>
      </c>
      <c r="AJ57" s="2">
        <v>148</v>
      </c>
      <c r="AK57" s="2">
        <v>385</v>
      </c>
      <c r="AL57" s="2">
        <v>220</v>
      </c>
      <c r="AM57" s="2">
        <v>355</v>
      </c>
      <c r="AN57" s="2">
        <v>419</v>
      </c>
      <c r="AO57" s="2">
        <v>561</v>
      </c>
      <c r="AP57" s="2">
        <v>172</v>
      </c>
      <c r="AQ57" s="2">
        <v>133</v>
      </c>
      <c r="AR57" s="2">
        <v>201</v>
      </c>
      <c r="AS57" s="2">
        <v>255</v>
      </c>
      <c r="AT57" s="2">
        <v>295</v>
      </c>
      <c r="AU57" s="2">
        <v>335</v>
      </c>
      <c r="AV57" s="2">
        <v>283</v>
      </c>
      <c r="AW57" s="2">
        <v>374</v>
      </c>
      <c r="AX57" s="2">
        <v>258</v>
      </c>
      <c r="AY57" s="2">
        <v>331</v>
      </c>
      <c r="AZ57" s="2">
        <v>368</v>
      </c>
      <c r="BA57" s="2">
        <v>372</v>
      </c>
    </row>
    <row r="58" spans="1:53" ht="12.75">
      <c r="A58" s="1">
        <f>DATE(1934,1,1)</f>
        <v>12420</v>
      </c>
      <c r="B58">
        <v>1934</v>
      </c>
      <c r="C58">
        <v>1</v>
      </c>
      <c r="D58" s="2">
        <v>207</v>
      </c>
      <c r="E58" s="2"/>
      <c r="F58" s="2">
        <v>360</v>
      </c>
      <c r="G58" s="2">
        <v>182</v>
      </c>
      <c r="H58" s="2">
        <v>603</v>
      </c>
      <c r="I58" s="2">
        <v>369</v>
      </c>
      <c r="J58" s="2">
        <v>656</v>
      </c>
      <c r="K58" s="2">
        <v>644</v>
      </c>
      <c r="L58" s="2">
        <v>933</v>
      </c>
      <c r="M58" s="2">
        <v>347</v>
      </c>
      <c r="N58" s="2">
        <v>241</v>
      </c>
      <c r="O58" s="2"/>
      <c r="P58" s="2">
        <v>389</v>
      </c>
      <c r="Q58" s="2">
        <v>505</v>
      </c>
      <c r="R58" s="2">
        <v>356</v>
      </c>
      <c r="S58" s="2">
        <v>269</v>
      </c>
      <c r="T58" s="2">
        <v>231</v>
      </c>
      <c r="U58" s="2">
        <v>264</v>
      </c>
      <c r="V58" s="2">
        <v>415</v>
      </c>
      <c r="W58" s="2">
        <v>525</v>
      </c>
      <c r="X58" s="2">
        <v>610</v>
      </c>
      <c r="Y58" s="2">
        <v>453</v>
      </c>
      <c r="Z58" s="2">
        <v>168</v>
      </c>
      <c r="AA58" s="2">
        <v>366</v>
      </c>
      <c r="AB58" s="2">
        <v>362</v>
      </c>
      <c r="AC58" s="2">
        <v>261</v>
      </c>
      <c r="AD58" s="2">
        <v>554</v>
      </c>
      <c r="AE58" s="2">
        <v>476</v>
      </c>
      <c r="AF58" s="2">
        <v>575</v>
      </c>
      <c r="AG58" s="2">
        <v>244</v>
      </c>
      <c r="AH58" s="2">
        <v>680</v>
      </c>
      <c r="AI58" s="2">
        <v>248</v>
      </c>
      <c r="AJ58" s="2">
        <v>182</v>
      </c>
      <c r="AK58" s="2">
        <v>454</v>
      </c>
      <c r="AL58" s="2">
        <v>251</v>
      </c>
      <c r="AM58" s="2">
        <v>435</v>
      </c>
      <c r="AN58" s="2">
        <v>483</v>
      </c>
      <c r="AO58" s="2">
        <v>602</v>
      </c>
      <c r="AP58" s="2">
        <v>207</v>
      </c>
      <c r="AQ58" s="2">
        <v>186</v>
      </c>
      <c r="AR58" s="2">
        <v>242</v>
      </c>
      <c r="AS58" s="2">
        <v>293</v>
      </c>
      <c r="AT58" s="2">
        <v>310</v>
      </c>
      <c r="AU58" s="2">
        <v>379</v>
      </c>
      <c r="AV58" s="2">
        <v>319</v>
      </c>
      <c r="AW58" s="2">
        <v>440</v>
      </c>
      <c r="AX58" s="2">
        <v>312</v>
      </c>
      <c r="AY58" s="2">
        <v>378</v>
      </c>
      <c r="AZ58" s="2">
        <v>409</v>
      </c>
      <c r="BA58" s="2">
        <v>424</v>
      </c>
    </row>
    <row r="59" spans="1:53" ht="12.75">
      <c r="A59" s="1">
        <f>DATE(1935,1,1)</f>
        <v>12785</v>
      </c>
      <c r="B59">
        <v>1935</v>
      </c>
      <c r="C59">
        <v>1</v>
      </c>
      <c r="D59" s="2">
        <v>215</v>
      </c>
      <c r="E59" s="2"/>
      <c r="F59" s="2">
        <v>413</v>
      </c>
      <c r="G59" s="2">
        <v>204</v>
      </c>
      <c r="H59" s="2">
        <v>661</v>
      </c>
      <c r="I59" s="2">
        <v>442</v>
      </c>
      <c r="J59" s="2">
        <v>709</v>
      </c>
      <c r="K59" s="2">
        <v>702</v>
      </c>
      <c r="L59" s="2">
        <v>995</v>
      </c>
      <c r="M59" s="2">
        <v>376</v>
      </c>
      <c r="N59" s="2">
        <v>266</v>
      </c>
      <c r="O59" s="2"/>
      <c r="P59" s="2">
        <v>393</v>
      </c>
      <c r="Q59" s="2">
        <v>573</v>
      </c>
      <c r="R59" s="2">
        <v>418</v>
      </c>
      <c r="S59" s="2">
        <v>418</v>
      </c>
      <c r="T59" s="2">
        <v>263</v>
      </c>
      <c r="U59" s="2">
        <v>289</v>
      </c>
      <c r="V59" s="2">
        <v>430</v>
      </c>
      <c r="W59" s="2">
        <v>551</v>
      </c>
      <c r="X59" s="2">
        <v>645</v>
      </c>
      <c r="Y59" s="2">
        <v>530</v>
      </c>
      <c r="Z59" s="2">
        <v>174</v>
      </c>
      <c r="AA59" s="2">
        <v>419</v>
      </c>
      <c r="AB59" s="2">
        <v>472</v>
      </c>
      <c r="AC59" s="2">
        <v>403</v>
      </c>
      <c r="AD59" s="2">
        <v>661</v>
      </c>
      <c r="AE59" s="2">
        <v>499</v>
      </c>
      <c r="AF59" s="2">
        <v>627</v>
      </c>
      <c r="AG59" s="2">
        <v>291</v>
      </c>
      <c r="AH59" s="2">
        <v>723</v>
      </c>
      <c r="AI59" s="2">
        <v>267</v>
      </c>
      <c r="AJ59" s="2">
        <v>269</v>
      </c>
      <c r="AK59" s="2">
        <v>516</v>
      </c>
      <c r="AL59" s="2">
        <v>296</v>
      </c>
      <c r="AM59" s="2">
        <v>457</v>
      </c>
      <c r="AN59" s="2">
        <v>519</v>
      </c>
      <c r="AO59" s="2">
        <v>647</v>
      </c>
      <c r="AP59" s="2">
        <v>227</v>
      </c>
      <c r="AQ59" s="2">
        <v>304</v>
      </c>
      <c r="AR59" s="2">
        <v>262</v>
      </c>
      <c r="AS59" s="2">
        <v>325</v>
      </c>
      <c r="AT59" s="2">
        <v>387</v>
      </c>
      <c r="AU59" s="2">
        <v>412</v>
      </c>
      <c r="AV59" s="2">
        <v>349</v>
      </c>
      <c r="AW59" s="2">
        <v>488</v>
      </c>
      <c r="AX59" s="2">
        <v>337</v>
      </c>
      <c r="AY59" s="2">
        <v>458</v>
      </c>
      <c r="AZ59" s="2">
        <v>494</v>
      </c>
      <c r="BA59" s="2">
        <v>474</v>
      </c>
    </row>
    <row r="60" spans="1:53" ht="12.75">
      <c r="A60" s="1">
        <f>DATE(1936,1,1)</f>
        <v>13150</v>
      </c>
      <c r="B60">
        <v>1936</v>
      </c>
      <c r="C60">
        <v>1</v>
      </c>
      <c r="D60" s="2">
        <v>248</v>
      </c>
      <c r="E60" s="2"/>
      <c r="F60" s="2">
        <v>460</v>
      </c>
      <c r="G60" s="2">
        <v>243</v>
      </c>
      <c r="H60" s="2">
        <v>772</v>
      </c>
      <c r="I60" s="2">
        <v>538</v>
      </c>
      <c r="J60" s="2">
        <v>808</v>
      </c>
      <c r="K60" s="2">
        <v>867</v>
      </c>
      <c r="L60" s="2">
        <v>1114</v>
      </c>
      <c r="M60" s="2">
        <v>450</v>
      </c>
      <c r="N60" s="2">
        <v>299</v>
      </c>
      <c r="O60" s="2"/>
      <c r="P60" s="2">
        <v>465</v>
      </c>
      <c r="Q60" s="2">
        <v>650</v>
      </c>
      <c r="R60" s="2">
        <v>479</v>
      </c>
      <c r="S60" s="2">
        <v>390</v>
      </c>
      <c r="T60" s="2">
        <v>291</v>
      </c>
      <c r="U60" s="2">
        <v>328</v>
      </c>
      <c r="V60" s="2">
        <v>504</v>
      </c>
      <c r="W60" s="2">
        <v>619</v>
      </c>
      <c r="X60" s="2">
        <v>715</v>
      </c>
      <c r="Y60" s="2">
        <v>619</v>
      </c>
      <c r="Z60" s="2">
        <v>222</v>
      </c>
      <c r="AA60" s="2">
        <v>464</v>
      </c>
      <c r="AB60" s="2">
        <v>475</v>
      </c>
      <c r="AC60" s="2">
        <v>393</v>
      </c>
      <c r="AD60" s="2">
        <v>840</v>
      </c>
      <c r="AE60" s="2">
        <v>537</v>
      </c>
      <c r="AF60" s="2">
        <v>710</v>
      </c>
      <c r="AG60" s="2">
        <v>340</v>
      </c>
      <c r="AH60" s="2">
        <v>809</v>
      </c>
      <c r="AI60" s="2">
        <v>293</v>
      </c>
      <c r="AJ60" s="2">
        <v>235</v>
      </c>
      <c r="AK60" s="2">
        <v>593</v>
      </c>
      <c r="AL60" s="2">
        <v>321</v>
      </c>
      <c r="AM60" s="2">
        <v>544</v>
      </c>
      <c r="AN60" s="2">
        <v>602</v>
      </c>
      <c r="AO60" s="2">
        <v>713</v>
      </c>
      <c r="AP60" s="2">
        <v>255</v>
      </c>
      <c r="AQ60" s="2">
        <v>245</v>
      </c>
      <c r="AR60" s="2">
        <v>302</v>
      </c>
      <c r="AS60" s="2">
        <v>372</v>
      </c>
      <c r="AT60" s="2">
        <v>459</v>
      </c>
      <c r="AU60" s="2">
        <v>467</v>
      </c>
      <c r="AV60" s="2">
        <v>388</v>
      </c>
      <c r="AW60" s="2">
        <v>567</v>
      </c>
      <c r="AX60" s="2">
        <v>389</v>
      </c>
      <c r="AY60" s="2">
        <v>515</v>
      </c>
      <c r="AZ60" s="2">
        <v>548</v>
      </c>
      <c r="BA60" s="2">
        <v>535</v>
      </c>
    </row>
    <row r="61" spans="1:53" ht="12.75">
      <c r="A61" s="1">
        <f>DATE(1937,1,1)</f>
        <v>13516</v>
      </c>
      <c r="B61">
        <v>1937</v>
      </c>
      <c r="C61">
        <v>1</v>
      </c>
      <c r="D61" s="2">
        <v>265</v>
      </c>
      <c r="E61" s="2"/>
      <c r="F61" s="2">
        <v>503</v>
      </c>
      <c r="G61" s="2">
        <v>252</v>
      </c>
      <c r="H61" s="2">
        <v>796</v>
      </c>
      <c r="I61" s="2">
        <v>530</v>
      </c>
      <c r="J61" s="2">
        <v>862</v>
      </c>
      <c r="K61" s="2">
        <v>949</v>
      </c>
      <c r="L61" s="2">
        <v>1179</v>
      </c>
      <c r="M61" s="2">
        <v>487</v>
      </c>
      <c r="N61" s="2">
        <v>311</v>
      </c>
      <c r="O61" s="2"/>
      <c r="P61" s="2">
        <v>420</v>
      </c>
      <c r="Q61" s="2">
        <v>730</v>
      </c>
      <c r="R61" s="2">
        <v>544</v>
      </c>
      <c r="S61" s="2">
        <v>513</v>
      </c>
      <c r="T61" s="2">
        <v>337</v>
      </c>
      <c r="U61" s="2">
        <v>352</v>
      </c>
      <c r="V61" s="2">
        <v>508</v>
      </c>
      <c r="W61" s="2">
        <v>666</v>
      </c>
      <c r="X61" s="2">
        <v>733</v>
      </c>
      <c r="Y61" s="2">
        <v>685</v>
      </c>
      <c r="Z61" s="2">
        <v>219</v>
      </c>
      <c r="AA61" s="2">
        <v>505</v>
      </c>
      <c r="AB61" s="2">
        <v>510</v>
      </c>
      <c r="AC61" s="2">
        <v>412</v>
      </c>
      <c r="AD61" s="2">
        <v>768</v>
      </c>
      <c r="AE61" s="2">
        <v>566</v>
      </c>
      <c r="AF61" s="2">
        <v>748</v>
      </c>
      <c r="AG61" s="2">
        <v>359</v>
      </c>
      <c r="AH61" s="2">
        <v>837</v>
      </c>
      <c r="AI61" s="2">
        <v>321</v>
      </c>
      <c r="AJ61" s="2">
        <v>322</v>
      </c>
      <c r="AK61" s="2">
        <v>647</v>
      </c>
      <c r="AL61" s="2">
        <v>374</v>
      </c>
      <c r="AM61" s="2">
        <v>554</v>
      </c>
      <c r="AN61" s="2">
        <v>637</v>
      </c>
      <c r="AO61" s="2">
        <v>733</v>
      </c>
      <c r="AP61" s="2">
        <v>270</v>
      </c>
      <c r="AQ61" s="2">
        <v>319</v>
      </c>
      <c r="AR61" s="2">
        <v>331</v>
      </c>
      <c r="AS61" s="2">
        <v>418</v>
      </c>
      <c r="AT61" s="2">
        <v>443</v>
      </c>
      <c r="AU61" s="2">
        <v>482</v>
      </c>
      <c r="AV61" s="2">
        <v>421</v>
      </c>
      <c r="AW61" s="2">
        <v>597</v>
      </c>
      <c r="AX61" s="2">
        <v>418</v>
      </c>
      <c r="AY61" s="2">
        <v>548</v>
      </c>
      <c r="AZ61" s="2">
        <v>602</v>
      </c>
      <c r="BA61" s="2">
        <v>574</v>
      </c>
    </row>
    <row r="62" spans="1:53" ht="12.75">
      <c r="A62" s="1">
        <f>DATE(1938,1,1)</f>
        <v>13881</v>
      </c>
      <c r="B62">
        <v>1938</v>
      </c>
      <c r="C62">
        <v>1</v>
      </c>
      <c r="D62" s="2">
        <v>241</v>
      </c>
      <c r="E62" s="2"/>
      <c r="F62" s="2">
        <v>476</v>
      </c>
      <c r="G62" s="2">
        <v>227</v>
      </c>
      <c r="H62" s="2">
        <v>773</v>
      </c>
      <c r="I62" s="2">
        <v>503</v>
      </c>
      <c r="J62" s="2">
        <v>771</v>
      </c>
      <c r="K62" s="2">
        <v>794</v>
      </c>
      <c r="L62" s="2">
        <v>1113</v>
      </c>
      <c r="M62" s="2">
        <v>460</v>
      </c>
      <c r="N62" s="2">
        <v>287</v>
      </c>
      <c r="O62" s="2"/>
      <c r="P62" s="2">
        <v>420</v>
      </c>
      <c r="Q62" s="2">
        <v>648</v>
      </c>
      <c r="R62" s="2">
        <v>469</v>
      </c>
      <c r="S62" s="2">
        <v>450</v>
      </c>
      <c r="T62" s="2">
        <v>293</v>
      </c>
      <c r="U62" s="2">
        <v>347</v>
      </c>
      <c r="V62" s="2">
        <v>470</v>
      </c>
      <c r="W62" s="2">
        <v>635</v>
      </c>
      <c r="X62" s="2">
        <v>673</v>
      </c>
      <c r="Y62" s="2">
        <v>572</v>
      </c>
      <c r="Z62" s="2">
        <v>196</v>
      </c>
      <c r="AA62" s="2">
        <v>473</v>
      </c>
      <c r="AB62" s="2">
        <v>512</v>
      </c>
      <c r="AC62" s="2">
        <v>400</v>
      </c>
      <c r="AD62" s="2">
        <v>779</v>
      </c>
      <c r="AE62" s="2">
        <v>532</v>
      </c>
      <c r="AF62" s="2">
        <v>699</v>
      </c>
      <c r="AG62" s="2">
        <v>335</v>
      </c>
      <c r="AH62" s="2">
        <v>789</v>
      </c>
      <c r="AI62" s="2">
        <v>291</v>
      </c>
      <c r="AJ62" s="2">
        <v>280</v>
      </c>
      <c r="AK62" s="2">
        <v>560</v>
      </c>
      <c r="AL62" s="2">
        <v>344</v>
      </c>
      <c r="AM62" s="2">
        <v>529</v>
      </c>
      <c r="AN62" s="2">
        <v>563</v>
      </c>
      <c r="AO62" s="2">
        <v>674</v>
      </c>
      <c r="AP62" s="2">
        <v>247</v>
      </c>
      <c r="AQ62" s="2">
        <v>315</v>
      </c>
      <c r="AR62" s="2">
        <v>297</v>
      </c>
      <c r="AS62" s="2">
        <v>403</v>
      </c>
      <c r="AT62" s="2">
        <v>441</v>
      </c>
      <c r="AU62" s="2">
        <v>454</v>
      </c>
      <c r="AV62" s="2">
        <v>388</v>
      </c>
      <c r="AW62" s="2">
        <v>579</v>
      </c>
      <c r="AX62" s="2">
        <v>369</v>
      </c>
      <c r="AY62" s="2">
        <v>504</v>
      </c>
      <c r="AZ62" s="2">
        <v>556</v>
      </c>
      <c r="BA62" s="2">
        <v>526</v>
      </c>
    </row>
    <row r="63" spans="1:53" ht="12.75">
      <c r="A63" s="1">
        <f>DATE(1939,1,1)</f>
        <v>14246</v>
      </c>
      <c r="B63">
        <v>1939</v>
      </c>
      <c r="C63">
        <v>1</v>
      </c>
      <c r="D63" s="2">
        <v>249</v>
      </c>
      <c r="E63" s="2"/>
      <c r="F63" s="2">
        <v>488</v>
      </c>
      <c r="G63" s="2">
        <v>245</v>
      </c>
      <c r="H63" s="2">
        <v>783</v>
      </c>
      <c r="I63" s="2">
        <v>514</v>
      </c>
      <c r="J63" s="2">
        <v>838</v>
      </c>
      <c r="K63" s="2">
        <v>899</v>
      </c>
      <c r="L63" s="2">
        <v>1133</v>
      </c>
      <c r="M63" s="2">
        <v>495</v>
      </c>
      <c r="N63" s="2">
        <v>306</v>
      </c>
      <c r="O63" s="2"/>
      <c r="P63" s="2">
        <v>430</v>
      </c>
      <c r="Q63" s="2">
        <v>704</v>
      </c>
      <c r="R63" s="2">
        <v>516</v>
      </c>
      <c r="S63" s="2">
        <v>467</v>
      </c>
      <c r="T63" s="2">
        <v>302</v>
      </c>
      <c r="U63" s="2">
        <v>358</v>
      </c>
      <c r="V63" s="2">
        <v>493</v>
      </c>
      <c r="W63" s="2">
        <v>664</v>
      </c>
      <c r="X63" s="2">
        <v>725</v>
      </c>
      <c r="Y63" s="2">
        <v>625</v>
      </c>
      <c r="Z63" s="2">
        <v>201</v>
      </c>
      <c r="AA63" s="2">
        <v>501</v>
      </c>
      <c r="AB63" s="2">
        <v>527</v>
      </c>
      <c r="AC63" s="2">
        <v>396</v>
      </c>
      <c r="AD63" s="2">
        <v>860</v>
      </c>
      <c r="AE63" s="2">
        <v>561</v>
      </c>
      <c r="AF63" s="2">
        <v>751</v>
      </c>
      <c r="AG63" s="2">
        <v>353</v>
      </c>
      <c r="AH63" s="2">
        <v>825</v>
      </c>
      <c r="AI63" s="2">
        <v>311</v>
      </c>
      <c r="AJ63" s="2">
        <v>314</v>
      </c>
      <c r="AK63" s="2">
        <v>615</v>
      </c>
      <c r="AL63" s="2">
        <v>347</v>
      </c>
      <c r="AM63" s="2">
        <v>568</v>
      </c>
      <c r="AN63" s="2">
        <v>602</v>
      </c>
      <c r="AO63" s="2">
        <v>722</v>
      </c>
      <c r="AP63" s="2">
        <v>273</v>
      </c>
      <c r="AQ63" s="2">
        <v>339</v>
      </c>
      <c r="AR63" s="2">
        <v>309</v>
      </c>
      <c r="AS63" s="2">
        <v>416</v>
      </c>
      <c r="AT63" s="2">
        <v>455</v>
      </c>
      <c r="AU63" s="2">
        <v>488</v>
      </c>
      <c r="AV63" s="2">
        <v>424</v>
      </c>
      <c r="AW63" s="2">
        <v>613</v>
      </c>
      <c r="AX63" s="2">
        <v>388</v>
      </c>
      <c r="AY63" s="2">
        <v>511</v>
      </c>
      <c r="AZ63" s="2">
        <v>581</v>
      </c>
      <c r="BA63" s="2">
        <v>556</v>
      </c>
    </row>
    <row r="64" spans="1:53" ht="12.75">
      <c r="A64" s="1">
        <f>DATE(1940,1,1)</f>
        <v>14611</v>
      </c>
      <c r="B64">
        <v>1940</v>
      </c>
      <c r="C64">
        <v>1</v>
      </c>
      <c r="D64" s="2">
        <v>279</v>
      </c>
      <c r="E64" s="2"/>
      <c r="F64" s="2">
        <v>503</v>
      </c>
      <c r="G64" s="2">
        <v>255</v>
      </c>
      <c r="H64" s="2">
        <v>845</v>
      </c>
      <c r="I64" s="2">
        <v>543</v>
      </c>
      <c r="J64" s="2">
        <v>920</v>
      </c>
      <c r="K64" s="2">
        <v>1028</v>
      </c>
      <c r="L64" s="2">
        <v>1183</v>
      </c>
      <c r="M64" s="2">
        <v>522</v>
      </c>
      <c r="N64" s="2">
        <v>334</v>
      </c>
      <c r="O64" s="2"/>
      <c r="P64" s="2">
        <v>457</v>
      </c>
      <c r="Q64" s="2">
        <v>752</v>
      </c>
      <c r="R64" s="2">
        <v>549</v>
      </c>
      <c r="S64" s="2">
        <v>493</v>
      </c>
      <c r="T64" s="2">
        <v>318</v>
      </c>
      <c r="U64" s="2">
        <v>363</v>
      </c>
      <c r="V64" s="2">
        <v>525</v>
      </c>
      <c r="W64" s="2">
        <v>711</v>
      </c>
      <c r="X64" s="2">
        <v>780</v>
      </c>
      <c r="Y64" s="2">
        <v>680</v>
      </c>
      <c r="Z64" s="2">
        <v>211</v>
      </c>
      <c r="AA64" s="2">
        <v>517</v>
      </c>
      <c r="AB64" s="2">
        <v>563</v>
      </c>
      <c r="AC64" s="2">
        <v>437</v>
      </c>
      <c r="AD64" s="2">
        <v>895</v>
      </c>
      <c r="AE64" s="2">
        <v>579</v>
      </c>
      <c r="AF64" s="2">
        <v>822</v>
      </c>
      <c r="AG64" s="2">
        <v>374</v>
      </c>
      <c r="AH64" s="2">
        <v>869</v>
      </c>
      <c r="AI64" s="2">
        <v>321</v>
      </c>
      <c r="AJ64" s="2">
        <v>349</v>
      </c>
      <c r="AK64" s="2">
        <v>659</v>
      </c>
      <c r="AL64" s="2">
        <v>371</v>
      </c>
      <c r="AM64" s="2">
        <v>607</v>
      </c>
      <c r="AN64" s="2">
        <v>651</v>
      </c>
      <c r="AO64" s="2">
        <v>753</v>
      </c>
      <c r="AP64" s="2">
        <v>307</v>
      </c>
      <c r="AQ64" s="2">
        <v>355</v>
      </c>
      <c r="AR64" s="2">
        <v>337</v>
      </c>
      <c r="AS64" s="2">
        <v>436</v>
      </c>
      <c r="AT64" s="2">
        <v>478</v>
      </c>
      <c r="AU64" s="2">
        <v>514</v>
      </c>
      <c r="AV64" s="2">
        <v>465</v>
      </c>
      <c r="AW64" s="2">
        <v>657</v>
      </c>
      <c r="AX64" s="2">
        <v>407</v>
      </c>
      <c r="AY64" s="2">
        <v>545</v>
      </c>
      <c r="AZ64" s="2">
        <v>595</v>
      </c>
      <c r="BA64" s="2">
        <v>593</v>
      </c>
    </row>
    <row r="65" spans="1:53" ht="12.75">
      <c r="A65" s="1">
        <f>DATE(1941,1,1)</f>
        <v>14977</v>
      </c>
      <c r="B65">
        <v>1941</v>
      </c>
      <c r="C65">
        <v>1</v>
      </c>
      <c r="D65" s="2">
        <v>372</v>
      </c>
      <c r="E65" s="2"/>
      <c r="F65" s="2">
        <v>635</v>
      </c>
      <c r="G65" s="2">
        <v>337</v>
      </c>
      <c r="H65" s="2">
        <v>1013</v>
      </c>
      <c r="I65" s="2">
        <v>646</v>
      </c>
      <c r="J65" s="2">
        <v>1146</v>
      </c>
      <c r="K65" s="2">
        <v>1164</v>
      </c>
      <c r="L65" s="2">
        <v>1221</v>
      </c>
      <c r="M65" s="2">
        <v>608</v>
      </c>
      <c r="N65" s="2">
        <v>417</v>
      </c>
      <c r="O65" s="2"/>
      <c r="P65" s="2">
        <v>589</v>
      </c>
      <c r="Q65" s="2">
        <v>892</v>
      </c>
      <c r="R65" s="2">
        <v>722</v>
      </c>
      <c r="S65" s="2">
        <v>601</v>
      </c>
      <c r="T65" s="2">
        <v>392</v>
      </c>
      <c r="U65" s="2">
        <v>448</v>
      </c>
      <c r="V65" s="2">
        <v>630</v>
      </c>
      <c r="W65" s="2">
        <v>871</v>
      </c>
      <c r="X65" s="2">
        <v>901</v>
      </c>
      <c r="Y65" s="2">
        <v>828</v>
      </c>
      <c r="Z65" s="2">
        <v>302</v>
      </c>
      <c r="AA65" s="2">
        <v>637</v>
      </c>
      <c r="AB65" s="2">
        <v>704</v>
      </c>
      <c r="AC65" s="2">
        <v>545</v>
      </c>
      <c r="AD65" s="2">
        <v>982</v>
      </c>
      <c r="AE65" s="2">
        <v>707</v>
      </c>
      <c r="AF65" s="2">
        <v>957</v>
      </c>
      <c r="AG65" s="2">
        <v>470</v>
      </c>
      <c r="AH65" s="2">
        <v>995</v>
      </c>
      <c r="AI65" s="2">
        <v>419</v>
      </c>
      <c r="AJ65" s="2">
        <v>518</v>
      </c>
      <c r="AK65" s="2">
        <v>821</v>
      </c>
      <c r="AL65" s="2">
        <v>429</v>
      </c>
      <c r="AM65" s="2">
        <v>814</v>
      </c>
      <c r="AN65" s="2">
        <v>776</v>
      </c>
      <c r="AO65" s="2">
        <v>936</v>
      </c>
      <c r="AP65" s="2">
        <v>392</v>
      </c>
      <c r="AQ65" s="2">
        <v>466</v>
      </c>
      <c r="AR65" s="2">
        <v>433</v>
      </c>
      <c r="AS65" s="2">
        <v>526</v>
      </c>
      <c r="AT65" s="2">
        <v>591</v>
      </c>
      <c r="AU65" s="2">
        <v>641</v>
      </c>
      <c r="AV65" s="2">
        <v>581</v>
      </c>
      <c r="AW65" s="2">
        <v>861</v>
      </c>
      <c r="AX65" s="2">
        <v>497</v>
      </c>
      <c r="AY65" s="2">
        <v>669</v>
      </c>
      <c r="AZ65" s="2">
        <v>771</v>
      </c>
      <c r="BA65" s="2">
        <v>718</v>
      </c>
    </row>
    <row r="66" spans="1:53" ht="12.75">
      <c r="A66" s="1">
        <f>DATE(1942,1,1)</f>
        <v>15342</v>
      </c>
      <c r="B66">
        <v>1942</v>
      </c>
      <c r="C66">
        <v>1</v>
      </c>
      <c r="D66" s="2">
        <v>516</v>
      </c>
      <c r="E66" s="2"/>
      <c r="F66" s="2">
        <v>913</v>
      </c>
      <c r="G66" s="2">
        <v>477</v>
      </c>
      <c r="H66" s="2">
        <v>1285</v>
      </c>
      <c r="I66" s="2">
        <v>891</v>
      </c>
      <c r="J66" s="2">
        <v>1419</v>
      </c>
      <c r="K66" s="2">
        <v>1290</v>
      </c>
      <c r="L66" s="2">
        <v>1386</v>
      </c>
      <c r="M66" s="2">
        <v>785</v>
      </c>
      <c r="N66" s="2">
        <v>565</v>
      </c>
      <c r="O66" s="2"/>
      <c r="P66" s="2">
        <v>906</v>
      </c>
      <c r="Q66" s="2">
        <v>1034</v>
      </c>
      <c r="R66" s="2">
        <v>910</v>
      </c>
      <c r="S66" s="2">
        <v>824</v>
      </c>
      <c r="T66" s="2">
        <v>535</v>
      </c>
      <c r="U66" s="2">
        <v>590</v>
      </c>
      <c r="V66" s="2">
        <v>855</v>
      </c>
      <c r="W66" s="2">
        <v>1117</v>
      </c>
      <c r="X66" s="2">
        <v>1073</v>
      </c>
      <c r="Y66" s="2">
        <v>1049</v>
      </c>
      <c r="Z66" s="2">
        <v>434</v>
      </c>
      <c r="AA66" s="2">
        <v>802</v>
      </c>
      <c r="AB66" s="2">
        <v>892</v>
      </c>
      <c r="AC66" s="2">
        <v>813</v>
      </c>
      <c r="AD66" s="2">
        <v>1556</v>
      </c>
      <c r="AE66" s="2">
        <v>849</v>
      </c>
      <c r="AF66" s="2">
        <v>1167</v>
      </c>
      <c r="AG66" s="2">
        <v>632</v>
      </c>
      <c r="AH66" s="2">
        <v>1167</v>
      </c>
      <c r="AI66" s="2">
        <v>568</v>
      </c>
      <c r="AJ66" s="2">
        <v>653</v>
      </c>
      <c r="AK66" s="2">
        <v>1020</v>
      </c>
      <c r="AL66" s="2">
        <v>622</v>
      </c>
      <c r="AM66" s="2">
        <v>1113</v>
      </c>
      <c r="AN66" s="2">
        <v>951</v>
      </c>
      <c r="AO66" s="2">
        <v>1150</v>
      </c>
      <c r="AP66" s="2">
        <v>542</v>
      </c>
      <c r="AQ66" s="2">
        <v>743</v>
      </c>
      <c r="AR66" s="2">
        <v>559</v>
      </c>
      <c r="AS66" s="2">
        <v>717</v>
      </c>
      <c r="AT66" s="2">
        <v>877</v>
      </c>
      <c r="AU66" s="2">
        <v>771</v>
      </c>
      <c r="AV66" s="2">
        <v>783</v>
      </c>
      <c r="AW66" s="2">
        <v>1193</v>
      </c>
      <c r="AX66" s="2">
        <v>612</v>
      </c>
      <c r="AY66" s="2">
        <v>862</v>
      </c>
      <c r="AZ66" s="2">
        <v>937</v>
      </c>
      <c r="BA66" s="2">
        <v>908</v>
      </c>
    </row>
    <row r="67" spans="1:53" ht="12.75">
      <c r="A67" s="1">
        <f>DATE(1943,1,1)</f>
        <v>15707</v>
      </c>
      <c r="B67">
        <v>1943</v>
      </c>
      <c r="C67">
        <v>1</v>
      </c>
      <c r="D67" s="2">
        <v>655</v>
      </c>
      <c r="E67" s="2"/>
      <c r="F67" s="2">
        <v>1002</v>
      </c>
      <c r="G67" s="2">
        <v>555</v>
      </c>
      <c r="H67" s="2">
        <v>1548</v>
      </c>
      <c r="I67" s="2">
        <v>1035</v>
      </c>
      <c r="J67" s="2">
        <v>1595</v>
      </c>
      <c r="K67" s="2">
        <v>1465</v>
      </c>
      <c r="L67" s="2">
        <v>1530</v>
      </c>
      <c r="M67" s="2">
        <v>1008</v>
      </c>
      <c r="N67" s="2">
        <v>723</v>
      </c>
      <c r="O67" s="2"/>
      <c r="P67" s="2">
        <v>1016</v>
      </c>
      <c r="Q67" s="2">
        <v>1257</v>
      </c>
      <c r="R67" s="2">
        <v>1135</v>
      </c>
      <c r="S67" s="2">
        <v>1012</v>
      </c>
      <c r="T67" s="2">
        <v>697</v>
      </c>
      <c r="U67" s="2">
        <v>785</v>
      </c>
      <c r="V67" s="2">
        <v>1101</v>
      </c>
      <c r="W67" s="2">
        <v>1288</v>
      </c>
      <c r="X67" s="2">
        <v>1263</v>
      </c>
      <c r="Y67" s="2">
        <v>1355</v>
      </c>
      <c r="Z67" s="2">
        <v>529</v>
      </c>
      <c r="AA67" s="2">
        <v>960</v>
      </c>
      <c r="AB67" s="2">
        <v>1139</v>
      </c>
      <c r="AC67" s="2">
        <v>1010</v>
      </c>
      <c r="AD67" s="2">
        <v>1509</v>
      </c>
      <c r="AE67" s="2">
        <v>976</v>
      </c>
      <c r="AF67" s="2">
        <v>1431</v>
      </c>
      <c r="AG67" s="2">
        <v>770</v>
      </c>
      <c r="AH67" s="2">
        <v>1383</v>
      </c>
      <c r="AI67" s="2">
        <v>690</v>
      </c>
      <c r="AJ67" s="2">
        <v>949</v>
      </c>
      <c r="AK67" s="2">
        <v>1254</v>
      </c>
      <c r="AL67" s="2">
        <v>780</v>
      </c>
      <c r="AM67" s="2">
        <v>1377</v>
      </c>
      <c r="AN67" s="2">
        <v>1146</v>
      </c>
      <c r="AO67" s="2">
        <v>1203</v>
      </c>
      <c r="AP67" s="2">
        <v>646</v>
      </c>
      <c r="AQ67" s="2">
        <v>835</v>
      </c>
      <c r="AR67" s="2">
        <v>726</v>
      </c>
      <c r="AS67" s="2">
        <v>942</v>
      </c>
      <c r="AT67" s="2">
        <v>1123</v>
      </c>
      <c r="AU67" s="2">
        <v>929</v>
      </c>
      <c r="AV67" s="2">
        <v>842</v>
      </c>
      <c r="AW67" s="2">
        <v>1467</v>
      </c>
      <c r="AX67" s="2">
        <v>739</v>
      </c>
      <c r="AY67" s="2">
        <v>1049</v>
      </c>
      <c r="AZ67" s="2">
        <v>1142</v>
      </c>
      <c r="BA67" s="2">
        <v>1107</v>
      </c>
    </row>
    <row r="68" spans="1:53" ht="12.75">
      <c r="A68" s="1">
        <f>DATE(1944,1,1)</f>
        <v>16072</v>
      </c>
      <c r="B68">
        <v>1944</v>
      </c>
      <c r="C68">
        <v>1</v>
      </c>
      <c r="D68" s="2">
        <v>736</v>
      </c>
      <c r="E68" s="2"/>
      <c r="F68" s="2">
        <v>1047</v>
      </c>
      <c r="G68" s="2">
        <v>681</v>
      </c>
      <c r="H68" s="2">
        <v>1582</v>
      </c>
      <c r="I68" s="2">
        <v>1061</v>
      </c>
      <c r="J68" s="2">
        <v>1601</v>
      </c>
      <c r="K68" s="2">
        <v>1506</v>
      </c>
      <c r="L68" s="2">
        <v>1581</v>
      </c>
      <c r="M68" s="2">
        <v>1112</v>
      </c>
      <c r="N68" s="2">
        <v>828</v>
      </c>
      <c r="O68" s="2"/>
      <c r="P68" s="2">
        <v>1085</v>
      </c>
      <c r="Q68" s="2">
        <v>1386</v>
      </c>
      <c r="R68" s="2">
        <v>1196</v>
      </c>
      <c r="S68" s="2">
        <v>994</v>
      </c>
      <c r="T68" s="2">
        <v>762</v>
      </c>
      <c r="U68" s="2">
        <v>874</v>
      </c>
      <c r="V68" s="2">
        <v>1101</v>
      </c>
      <c r="W68" s="2">
        <v>1325</v>
      </c>
      <c r="X68" s="2">
        <v>1300</v>
      </c>
      <c r="Y68" s="2">
        <v>1391</v>
      </c>
      <c r="Z68" s="2">
        <v>623</v>
      </c>
      <c r="AA68" s="2">
        <v>1065</v>
      </c>
      <c r="AB68" s="2">
        <v>1171</v>
      </c>
      <c r="AC68" s="2">
        <v>1082</v>
      </c>
      <c r="AD68" s="2">
        <v>1480</v>
      </c>
      <c r="AE68" s="2">
        <v>1053</v>
      </c>
      <c r="AF68" s="2">
        <v>1556</v>
      </c>
      <c r="AG68" s="2">
        <v>878</v>
      </c>
      <c r="AH68" s="2">
        <v>1537</v>
      </c>
      <c r="AI68" s="2">
        <v>761</v>
      </c>
      <c r="AJ68" s="2">
        <v>1012</v>
      </c>
      <c r="AK68" s="2">
        <v>1313</v>
      </c>
      <c r="AL68" s="2">
        <v>943</v>
      </c>
      <c r="AM68" s="2">
        <v>1385</v>
      </c>
      <c r="AN68" s="2">
        <v>1251</v>
      </c>
      <c r="AO68" s="2">
        <v>1276</v>
      </c>
      <c r="AP68" s="2">
        <v>729</v>
      </c>
      <c r="AQ68" s="2">
        <v>962</v>
      </c>
      <c r="AR68" s="2">
        <v>861</v>
      </c>
      <c r="AS68" s="2">
        <v>1043</v>
      </c>
      <c r="AT68" s="2">
        <v>1046</v>
      </c>
      <c r="AU68" s="2">
        <v>951</v>
      </c>
      <c r="AV68" s="2">
        <v>898</v>
      </c>
      <c r="AW68" s="2">
        <v>1525</v>
      </c>
      <c r="AX68" s="2">
        <v>820</v>
      </c>
      <c r="AY68" s="2">
        <v>1105</v>
      </c>
      <c r="AZ68" s="2">
        <v>1218</v>
      </c>
      <c r="BA68" s="2">
        <v>1195</v>
      </c>
    </row>
    <row r="69" spans="1:53" ht="12.75">
      <c r="A69" s="1">
        <f>DATE(1945,1,1)</f>
        <v>16438</v>
      </c>
      <c r="B69">
        <v>1945</v>
      </c>
      <c r="C69">
        <v>1</v>
      </c>
      <c r="D69" s="2">
        <v>781</v>
      </c>
      <c r="E69" s="2"/>
      <c r="F69" s="2">
        <v>1121</v>
      </c>
      <c r="G69" s="2">
        <v>735</v>
      </c>
      <c r="H69" s="2">
        <v>1582</v>
      </c>
      <c r="I69" s="2">
        <v>1184</v>
      </c>
      <c r="J69" s="2">
        <v>1567</v>
      </c>
      <c r="K69" s="2">
        <v>1526</v>
      </c>
      <c r="L69" s="2">
        <v>1661</v>
      </c>
      <c r="M69" s="2">
        <v>1173</v>
      </c>
      <c r="N69" s="2">
        <v>875</v>
      </c>
      <c r="O69" s="2"/>
      <c r="P69" s="2">
        <v>1123</v>
      </c>
      <c r="Q69" s="2">
        <v>1465</v>
      </c>
      <c r="R69" s="2">
        <v>1248</v>
      </c>
      <c r="S69" s="2">
        <v>1081</v>
      </c>
      <c r="T69" s="2">
        <v>798</v>
      </c>
      <c r="U69" s="2">
        <v>887</v>
      </c>
      <c r="V69" s="2">
        <v>1077</v>
      </c>
      <c r="W69" s="2">
        <v>1313</v>
      </c>
      <c r="X69" s="2">
        <v>1350</v>
      </c>
      <c r="Y69" s="2">
        <v>1325</v>
      </c>
      <c r="Z69" s="2">
        <v>623</v>
      </c>
      <c r="AA69" s="2">
        <v>1127</v>
      </c>
      <c r="AB69" s="2">
        <v>1194</v>
      </c>
      <c r="AC69" s="2">
        <v>1174</v>
      </c>
      <c r="AD69" s="2">
        <v>1607</v>
      </c>
      <c r="AE69" s="2">
        <v>1111</v>
      </c>
      <c r="AF69" s="2">
        <v>1583</v>
      </c>
      <c r="AG69" s="2">
        <v>939</v>
      </c>
      <c r="AH69" s="2">
        <v>1644</v>
      </c>
      <c r="AI69" s="2">
        <v>817</v>
      </c>
      <c r="AJ69" s="2">
        <v>1024</v>
      </c>
      <c r="AK69" s="2">
        <v>1341</v>
      </c>
      <c r="AL69" s="2">
        <v>966</v>
      </c>
      <c r="AM69" s="2">
        <v>1352</v>
      </c>
      <c r="AN69" s="2">
        <v>1281</v>
      </c>
      <c r="AO69" s="2">
        <v>1280</v>
      </c>
      <c r="AP69" s="2">
        <v>749</v>
      </c>
      <c r="AQ69" s="2">
        <v>1066</v>
      </c>
      <c r="AR69" s="2">
        <v>908</v>
      </c>
      <c r="AS69" s="2">
        <v>1057</v>
      </c>
      <c r="AT69" s="2">
        <v>1118</v>
      </c>
      <c r="AU69" s="2">
        <v>1031</v>
      </c>
      <c r="AV69" s="2">
        <v>948</v>
      </c>
      <c r="AW69" s="2">
        <v>1417</v>
      </c>
      <c r="AX69" s="2">
        <v>888</v>
      </c>
      <c r="AY69" s="2">
        <v>1177</v>
      </c>
      <c r="AZ69" s="2">
        <v>1251</v>
      </c>
      <c r="BA69" s="2">
        <v>1235</v>
      </c>
    </row>
    <row r="70" spans="1:53" ht="12.75">
      <c r="A70" s="1">
        <f>DATE(1946,1,1)</f>
        <v>16803</v>
      </c>
      <c r="B70">
        <v>1946</v>
      </c>
      <c r="C70">
        <v>1</v>
      </c>
      <c r="D70" s="2">
        <v>748</v>
      </c>
      <c r="E70" s="2"/>
      <c r="F70" s="2">
        <v>1109</v>
      </c>
      <c r="G70" s="2">
        <v>746</v>
      </c>
      <c r="H70" s="2">
        <v>1662</v>
      </c>
      <c r="I70" s="2">
        <v>1202</v>
      </c>
      <c r="J70" s="2">
        <v>1577</v>
      </c>
      <c r="K70" s="2">
        <v>1560</v>
      </c>
      <c r="L70" s="2">
        <v>1723</v>
      </c>
      <c r="M70" s="2">
        <v>1162</v>
      </c>
      <c r="N70" s="2">
        <v>840</v>
      </c>
      <c r="O70" s="2"/>
      <c r="P70" s="2">
        <v>1188</v>
      </c>
      <c r="Q70" s="2">
        <v>1527</v>
      </c>
      <c r="R70" s="2">
        <v>1197</v>
      </c>
      <c r="S70" s="2">
        <v>1225</v>
      </c>
      <c r="T70" s="2">
        <v>819</v>
      </c>
      <c r="U70" s="2">
        <v>828</v>
      </c>
      <c r="V70" s="2">
        <v>1128</v>
      </c>
      <c r="W70" s="2">
        <v>1311</v>
      </c>
      <c r="X70" s="2">
        <v>1393</v>
      </c>
      <c r="Y70" s="2">
        <v>1325</v>
      </c>
      <c r="Z70" s="2">
        <v>604</v>
      </c>
      <c r="AA70" s="2">
        <v>1182</v>
      </c>
      <c r="AB70" s="2">
        <v>1292</v>
      </c>
      <c r="AC70" s="2">
        <v>1170</v>
      </c>
      <c r="AD70" s="2">
        <v>1748</v>
      </c>
      <c r="AE70" s="2">
        <v>1147</v>
      </c>
      <c r="AF70" s="2">
        <v>1522</v>
      </c>
      <c r="AG70" s="2">
        <v>923</v>
      </c>
      <c r="AH70" s="2">
        <v>1692</v>
      </c>
      <c r="AI70" s="2">
        <v>857</v>
      </c>
      <c r="AJ70" s="2">
        <v>1066</v>
      </c>
      <c r="AK70" s="2">
        <v>1306</v>
      </c>
      <c r="AL70" s="2">
        <v>944</v>
      </c>
      <c r="AM70" s="2">
        <v>1370</v>
      </c>
      <c r="AN70" s="2">
        <v>1285</v>
      </c>
      <c r="AO70" s="2">
        <v>1366</v>
      </c>
      <c r="AP70" s="2">
        <v>773</v>
      </c>
      <c r="AQ70" s="2">
        <v>1109</v>
      </c>
      <c r="AR70" s="2">
        <v>865</v>
      </c>
      <c r="AS70" s="2">
        <v>1040</v>
      </c>
      <c r="AT70" s="2">
        <v>1087</v>
      </c>
      <c r="AU70" s="2">
        <v>1083</v>
      </c>
      <c r="AV70" s="2">
        <v>997</v>
      </c>
      <c r="AW70" s="2">
        <v>1392</v>
      </c>
      <c r="AX70" s="2">
        <v>922</v>
      </c>
      <c r="AY70" s="2">
        <v>1201</v>
      </c>
      <c r="AZ70" s="2">
        <v>1347</v>
      </c>
      <c r="BA70" s="2">
        <v>1254</v>
      </c>
    </row>
    <row r="71" spans="1:53" ht="12.75">
      <c r="A71" s="1">
        <f>DATE(1947,1,1)</f>
        <v>17168</v>
      </c>
      <c r="B71">
        <v>1947</v>
      </c>
      <c r="C71">
        <v>1</v>
      </c>
      <c r="D71" s="2">
        <v>797</v>
      </c>
      <c r="E71" s="2"/>
      <c r="F71" s="2">
        <v>1177</v>
      </c>
      <c r="G71" s="2">
        <v>731</v>
      </c>
      <c r="H71" s="2">
        <v>1684</v>
      </c>
      <c r="I71" s="2">
        <v>1344</v>
      </c>
      <c r="J71" s="2">
        <v>1697</v>
      </c>
      <c r="K71" s="2">
        <v>1658</v>
      </c>
      <c r="L71" s="2">
        <v>1776</v>
      </c>
      <c r="M71" s="2">
        <v>1160</v>
      </c>
      <c r="N71" s="2">
        <v>880</v>
      </c>
      <c r="O71" s="2"/>
      <c r="P71" s="2">
        <v>1260</v>
      </c>
      <c r="Q71" s="2">
        <v>1631</v>
      </c>
      <c r="R71" s="2">
        <v>1304</v>
      </c>
      <c r="S71" s="2">
        <v>1199</v>
      </c>
      <c r="T71" s="2">
        <v>856</v>
      </c>
      <c r="U71" s="2">
        <v>879</v>
      </c>
      <c r="V71" s="2">
        <v>1162</v>
      </c>
      <c r="W71" s="2">
        <v>1350</v>
      </c>
      <c r="X71" s="2">
        <v>1430</v>
      </c>
      <c r="Y71" s="2">
        <v>1459</v>
      </c>
      <c r="Z71" s="2">
        <v>660</v>
      </c>
      <c r="AA71" s="2">
        <v>1216</v>
      </c>
      <c r="AB71" s="2">
        <v>1460</v>
      </c>
      <c r="AC71" s="2">
        <v>1253</v>
      </c>
      <c r="AD71" s="2">
        <v>1758</v>
      </c>
      <c r="AE71" s="2">
        <v>1212</v>
      </c>
      <c r="AF71" s="2">
        <v>1566</v>
      </c>
      <c r="AG71" s="2">
        <v>1003</v>
      </c>
      <c r="AH71" s="2">
        <v>1719</v>
      </c>
      <c r="AI71" s="2">
        <v>890</v>
      </c>
      <c r="AJ71" s="2">
        <v>1452</v>
      </c>
      <c r="AK71" s="2">
        <v>1396</v>
      </c>
      <c r="AL71" s="2">
        <v>1017</v>
      </c>
      <c r="AM71" s="2">
        <v>1493</v>
      </c>
      <c r="AN71" s="2">
        <v>1360</v>
      </c>
      <c r="AO71" s="2">
        <v>1454</v>
      </c>
      <c r="AP71" s="2">
        <v>786</v>
      </c>
      <c r="AQ71" s="2">
        <v>1239</v>
      </c>
      <c r="AR71" s="2">
        <v>884</v>
      </c>
      <c r="AS71" s="2">
        <v>1137</v>
      </c>
      <c r="AT71" s="2">
        <v>1171</v>
      </c>
      <c r="AU71" s="2">
        <v>1120</v>
      </c>
      <c r="AV71" s="2">
        <v>1009</v>
      </c>
      <c r="AW71" s="2">
        <v>1493</v>
      </c>
      <c r="AX71" s="2">
        <v>1028</v>
      </c>
      <c r="AY71" s="2">
        <v>1285</v>
      </c>
      <c r="AZ71" s="2">
        <v>1489</v>
      </c>
      <c r="BA71" s="2">
        <v>1318</v>
      </c>
    </row>
    <row r="72" spans="1:53" ht="12.75">
      <c r="A72" s="1">
        <f>DATE(1948,1,1)</f>
        <v>17533</v>
      </c>
      <c r="B72">
        <v>1948</v>
      </c>
      <c r="C72">
        <v>1</v>
      </c>
      <c r="D72" s="2">
        <v>873</v>
      </c>
      <c r="E72" s="2"/>
      <c r="F72" s="2">
        <v>1315</v>
      </c>
      <c r="G72" s="2">
        <v>873</v>
      </c>
      <c r="H72" s="2">
        <v>1756</v>
      </c>
      <c r="I72" s="2">
        <v>1443</v>
      </c>
      <c r="J72" s="2">
        <v>1713</v>
      </c>
      <c r="K72" s="2">
        <v>1678</v>
      </c>
      <c r="L72" s="2">
        <v>1959</v>
      </c>
      <c r="M72" s="2">
        <v>1197</v>
      </c>
      <c r="N72" s="2">
        <v>981</v>
      </c>
      <c r="O72" s="2"/>
      <c r="P72" s="2">
        <v>1328</v>
      </c>
      <c r="Q72" s="2">
        <v>1805</v>
      </c>
      <c r="R72" s="2">
        <v>1444</v>
      </c>
      <c r="S72" s="2">
        <v>1614</v>
      </c>
      <c r="T72" s="2">
        <v>986</v>
      </c>
      <c r="U72" s="2">
        <v>1012</v>
      </c>
      <c r="V72" s="2">
        <v>1232</v>
      </c>
      <c r="W72" s="2">
        <v>1497</v>
      </c>
      <c r="X72" s="2">
        <v>1505</v>
      </c>
      <c r="Y72" s="2">
        <v>1561</v>
      </c>
      <c r="Z72" s="2">
        <v>790</v>
      </c>
      <c r="AA72" s="2">
        <v>1365</v>
      </c>
      <c r="AB72" s="2">
        <v>1620</v>
      </c>
      <c r="AC72" s="2">
        <v>1534</v>
      </c>
      <c r="AD72" s="2">
        <v>1747</v>
      </c>
      <c r="AE72" s="2">
        <v>1287</v>
      </c>
      <c r="AF72" s="2">
        <v>1642</v>
      </c>
      <c r="AG72" s="2">
        <v>1116</v>
      </c>
      <c r="AH72" s="2">
        <v>1762</v>
      </c>
      <c r="AI72" s="2">
        <v>993</v>
      </c>
      <c r="AJ72" s="2">
        <v>1454</v>
      </c>
      <c r="AK72" s="2">
        <v>1531</v>
      </c>
      <c r="AL72" s="2">
        <v>1134</v>
      </c>
      <c r="AM72" s="2">
        <v>1635</v>
      </c>
      <c r="AN72" s="2">
        <v>1429</v>
      </c>
      <c r="AO72" s="2">
        <v>1427</v>
      </c>
      <c r="AP72" s="2">
        <v>903</v>
      </c>
      <c r="AQ72" s="2">
        <v>1495</v>
      </c>
      <c r="AR72" s="2">
        <v>956</v>
      </c>
      <c r="AS72" s="2">
        <v>1207</v>
      </c>
      <c r="AT72" s="2">
        <v>1250</v>
      </c>
      <c r="AU72" s="2">
        <v>1183</v>
      </c>
      <c r="AV72" s="2">
        <v>1142</v>
      </c>
      <c r="AW72" s="2">
        <v>1614</v>
      </c>
      <c r="AX72" s="2">
        <v>1105</v>
      </c>
      <c r="AY72" s="2">
        <v>1423</v>
      </c>
      <c r="AZ72" s="2">
        <v>1599</v>
      </c>
      <c r="BA72" s="2">
        <v>1426</v>
      </c>
    </row>
    <row r="73" spans="1:53" ht="12.75">
      <c r="A73" s="1">
        <f>DATE(1949,1,1)</f>
        <v>17899</v>
      </c>
      <c r="B73">
        <v>1949</v>
      </c>
      <c r="C73">
        <v>1</v>
      </c>
      <c r="D73" s="2">
        <v>828</v>
      </c>
      <c r="E73" s="2"/>
      <c r="F73" s="2">
        <v>1299</v>
      </c>
      <c r="G73" s="2">
        <v>808</v>
      </c>
      <c r="H73" s="2">
        <v>1739</v>
      </c>
      <c r="I73" s="2">
        <v>1425</v>
      </c>
      <c r="J73" s="2">
        <v>1653</v>
      </c>
      <c r="K73" s="2">
        <v>1796</v>
      </c>
      <c r="L73" s="2">
        <v>2110</v>
      </c>
      <c r="M73" s="2">
        <v>1203</v>
      </c>
      <c r="N73" s="2">
        <v>962</v>
      </c>
      <c r="O73" s="2"/>
      <c r="P73" s="2">
        <v>1267</v>
      </c>
      <c r="Q73" s="2">
        <v>1680</v>
      </c>
      <c r="R73" s="2">
        <v>1352</v>
      </c>
      <c r="S73" s="2">
        <v>1353</v>
      </c>
      <c r="T73" s="2">
        <v>929</v>
      </c>
      <c r="U73" s="2">
        <v>1070</v>
      </c>
      <c r="V73" s="2">
        <v>1175</v>
      </c>
      <c r="W73" s="2">
        <v>1488</v>
      </c>
      <c r="X73" s="2">
        <v>1473</v>
      </c>
      <c r="Y73" s="2">
        <v>1523</v>
      </c>
      <c r="Z73" s="2">
        <v>699</v>
      </c>
      <c r="AA73" s="2">
        <v>1321</v>
      </c>
      <c r="AB73" s="2">
        <v>1407</v>
      </c>
      <c r="AC73" s="2">
        <v>1348</v>
      </c>
      <c r="AD73" s="2">
        <v>1786</v>
      </c>
      <c r="AE73" s="2">
        <v>1264</v>
      </c>
      <c r="AF73" s="2">
        <v>1616</v>
      </c>
      <c r="AG73" s="2">
        <v>1140</v>
      </c>
      <c r="AH73" s="2">
        <v>1718</v>
      </c>
      <c r="AI73" s="2">
        <v>961</v>
      </c>
      <c r="AJ73" s="2">
        <v>1224</v>
      </c>
      <c r="AK73" s="2">
        <v>1446</v>
      </c>
      <c r="AL73" s="2">
        <v>1166</v>
      </c>
      <c r="AM73" s="2">
        <v>1591</v>
      </c>
      <c r="AN73" s="2">
        <v>1395</v>
      </c>
      <c r="AO73" s="2">
        <v>1371</v>
      </c>
      <c r="AP73" s="2">
        <v>865</v>
      </c>
      <c r="AQ73" s="2">
        <v>1115</v>
      </c>
      <c r="AR73" s="2">
        <v>944</v>
      </c>
      <c r="AS73" s="2">
        <v>1296</v>
      </c>
      <c r="AT73" s="2">
        <v>1256</v>
      </c>
      <c r="AU73" s="2">
        <v>1106</v>
      </c>
      <c r="AV73" s="2">
        <v>1122</v>
      </c>
      <c r="AW73" s="2">
        <v>1586</v>
      </c>
      <c r="AX73" s="2">
        <v>1014</v>
      </c>
      <c r="AY73" s="2">
        <v>1376</v>
      </c>
      <c r="AZ73" s="2">
        <v>1640</v>
      </c>
      <c r="BA73" s="2">
        <v>1383</v>
      </c>
    </row>
    <row r="74" spans="1:53" ht="12.75">
      <c r="A74" s="1">
        <f>DATE(1950,1,1)</f>
        <v>18264</v>
      </c>
      <c r="B74">
        <v>1950</v>
      </c>
      <c r="C74">
        <v>1</v>
      </c>
      <c r="D74" s="2">
        <v>904</v>
      </c>
      <c r="E74" s="2">
        <v>2399</v>
      </c>
      <c r="F74" s="2">
        <v>1362</v>
      </c>
      <c r="G74" s="2">
        <v>842</v>
      </c>
      <c r="H74" s="2">
        <v>1874</v>
      </c>
      <c r="I74" s="2">
        <v>1516</v>
      </c>
      <c r="J74" s="2">
        <v>1883</v>
      </c>
      <c r="K74" s="2">
        <v>2068</v>
      </c>
      <c r="L74" s="2">
        <v>2223</v>
      </c>
      <c r="M74" s="2">
        <v>1300</v>
      </c>
      <c r="N74" s="2">
        <v>1059</v>
      </c>
      <c r="O74" s="2">
        <v>1429</v>
      </c>
      <c r="P74" s="2">
        <v>1320</v>
      </c>
      <c r="Q74" s="2">
        <v>1828</v>
      </c>
      <c r="R74" s="2">
        <v>1516</v>
      </c>
      <c r="S74" s="2">
        <v>1532</v>
      </c>
      <c r="T74" s="2">
        <v>982</v>
      </c>
      <c r="U74" s="2">
        <v>1114</v>
      </c>
      <c r="V74" s="2">
        <v>1188</v>
      </c>
      <c r="W74" s="2">
        <v>1636</v>
      </c>
      <c r="X74" s="2">
        <v>1650</v>
      </c>
      <c r="Y74" s="2">
        <v>1717</v>
      </c>
      <c r="Z74" s="2">
        <v>765</v>
      </c>
      <c r="AA74" s="2">
        <v>1423</v>
      </c>
      <c r="AB74" s="2">
        <v>1656</v>
      </c>
      <c r="AC74" s="2">
        <v>1569</v>
      </c>
      <c r="AD74" s="2">
        <v>1984</v>
      </c>
      <c r="AE74" s="2">
        <v>1339</v>
      </c>
      <c r="AF74" s="2">
        <v>1795</v>
      </c>
      <c r="AG74" s="2">
        <v>1200</v>
      </c>
      <c r="AH74" s="2">
        <v>1847</v>
      </c>
      <c r="AI74" s="2">
        <v>1071</v>
      </c>
      <c r="AJ74" s="2">
        <v>1383</v>
      </c>
      <c r="AK74" s="2">
        <v>1600</v>
      </c>
      <c r="AL74" s="2">
        <v>1145</v>
      </c>
      <c r="AM74" s="2">
        <v>1647</v>
      </c>
      <c r="AN74" s="2">
        <v>1544</v>
      </c>
      <c r="AO74" s="2">
        <v>1547</v>
      </c>
      <c r="AP74" s="2">
        <v>920</v>
      </c>
      <c r="AQ74" s="2">
        <v>1289</v>
      </c>
      <c r="AR74" s="2">
        <v>1021</v>
      </c>
      <c r="AS74" s="2">
        <v>1360</v>
      </c>
      <c r="AT74" s="2">
        <v>1342</v>
      </c>
      <c r="AU74" s="2">
        <v>1151</v>
      </c>
      <c r="AV74" s="2">
        <v>1248</v>
      </c>
      <c r="AW74" s="2">
        <v>1715</v>
      </c>
      <c r="AX74" s="2">
        <v>1049</v>
      </c>
      <c r="AY74" s="2">
        <v>1497</v>
      </c>
      <c r="AZ74" s="2">
        <v>1716</v>
      </c>
      <c r="BA74" s="2">
        <v>1504</v>
      </c>
    </row>
    <row r="75" spans="1:53" ht="12.75">
      <c r="A75" s="1">
        <f>DATE(1951,1,1)</f>
        <v>18629</v>
      </c>
      <c r="B75">
        <v>1951</v>
      </c>
      <c r="C75">
        <v>1</v>
      </c>
      <c r="D75" s="2">
        <v>1041</v>
      </c>
      <c r="E75" s="2">
        <v>2822</v>
      </c>
      <c r="F75" s="2">
        <v>1621</v>
      </c>
      <c r="G75" s="2">
        <v>952</v>
      </c>
      <c r="H75" s="2">
        <v>2081</v>
      </c>
      <c r="I75" s="2">
        <v>1793</v>
      </c>
      <c r="J75" s="2">
        <v>2152</v>
      </c>
      <c r="K75" s="2">
        <v>2150</v>
      </c>
      <c r="L75" s="2">
        <v>2328</v>
      </c>
      <c r="M75" s="2">
        <v>1384</v>
      </c>
      <c r="N75" s="2">
        <v>1200</v>
      </c>
      <c r="O75" s="2">
        <v>1628</v>
      </c>
      <c r="P75" s="2">
        <v>1488</v>
      </c>
      <c r="Q75" s="2">
        <v>2025</v>
      </c>
      <c r="R75" s="2">
        <v>1703</v>
      </c>
      <c r="S75" s="2">
        <v>1637</v>
      </c>
      <c r="T75" s="2">
        <v>1146</v>
      </c>
      <c r="U75" s="2">
        <v>1209</v>
      </c>
      <c r="V75" s="2">
        <v>1312</v>
      </c>
      <c r="W75" s="2">
        <v>1811</v>
      </c>
      <c r="X75" s="2">
        <v>1813</v>
      </c>
      <c r="Y75" s="2">
        <v>1897</v>
      </c>
      <c r="Z75" s="2">
        <v>845</v>
      </c>
      <c r="AA75" s="2">
        <v>1550</v>
      </c>
      <c r="AB75" s="2">
        <v>1807</v>
      </c>
      <c r="AC75" s="2">
        <v>1648</v>
      </c>
      <c r="AD75" s="2">
        <v>2206</v>
      </c>
      <c r="AE75" s="2">
        <v>1500</v>
      </c>
      <c r="AF75" s="2">
        <v>1994</v>
      </c>
      <c r="AG75" s="2">
        <v>1343</v>
      </c>
      <c r="AH75" s="2">
        <v>1993</v>
      </c>
      <c r="AI75" s="2">
        <v>1187</v>
      </c>
      <c r="AJ75" s="2">
        <v>1471</v>
      </c>
      <c r="AK75" s="2">
        <v>1827</v>
      </c>
      <c r="AL75" s="2">
        <v>1291</v>
      </c>
      <c r="AM75" s="2">
        <v>1820</v>
      </c>
      <c r="AN75" s="2">
        <v>1705</v>
      </c>
      <c r="AO75" s="2">
        <v>1713</v>
      </c>
      <c r="AP75" s="2">
        <v>1112</v>
      </c>
      <c r="AQ75" s="2">
        <v>1508</v>
      </c>
      <c r="AR75" s="2">
        <v>1116</v>
      </c>
      <c r="AS75" s="2">
        <v>1486</v>
      </c>
      <c r="AT75" s="2">
        <v>1540</v>
      </c>
      <c r="AU75" s="2">
        <v>1318</v>
      </c>
      <c r="AV75" s="2">
        <v>1412</v>
      </c>
      <c r="AW75" s="2">
        <v>1868</v>
      </c>
      <c r="AX75" s="2">
        <v>1177</v>
      </c>
      <c r="AY75" s="2">
        <v>1727</v>
      </c>
      <c r="AZ75" s="2">
        <v>1957</v>
      </c>
      <c r="BA75" s="2">
        <v>1668</v>
      </c>
    </row>
    <row r="76" spans="1:53" ht="12.75">
      <c r="A76" s="1">
        <f>DATE(1952,1,1)</f>
        <v>18994</v>
      </c>
      <c r="B76">
        <v>1952</v>
      </c>
      <c r="C76">
        <v>1</v>
      </c>
      <c r="D76" s="2">
        <v>1102</v>
      </c>
      <c r="E76" s="2">
        <v>2584</v>
      </c>
      <c r="F76" s="2">
        <v>1714</v>
      </c>
      <c r="G76" s="2">
        <v>1022</v>
      </c>
      <c r="H76" s="2">
        <v>2209</v>
      </c>
      <c r="I76" s="2">
        <v>1880</v>
      </c>
      <c r="J76" s="2">
        <v>2291</v>
      </c>
      <c r="K76" s="2">
        <v>2240</v>
      </c>
      <c r="L76" s="2">
        <v>2443</v>
      </c>
      <c r="M76" s="2">
        <v>1471</v>
      </c>
      <c r="N76" s="2">
        <v>1275</v>
      </c>
      <c r="O76" s="2">
        <v>1803</v>
      </c>
      <c r="P76" s="2">
        <v>1636</v>
      </c>
      <c r="Q76" s="2">
        <v>2089</v>
      </c>
      <c r="R76" s="2">
        <v>1768</v>
      </c>
      <c r="S76" s="2">
        <v>1729</v>
      </c>
      <c r="T76" s="2">
        <v>1228</v>
      </c>
      <c r="U76" s="2">
        <v>1279</v>
      </c>
      <c r="V76" s="2">
        <v>1433</v>
      </c>
      <c r="W76" s="2">
        <v>1939</v>
      </c>
      <c r="X76" s="2">
        <v>1891</v>
      </c>
      <c r="Y76" s="2">
        <v>1986</v>
      </c>
      <c r="Z76" s="2">
        <v>902</v>
      </c>
      <c r="AA76" s="2">
        <v>1656</v>
      </c>
      <c r="AB76" s="2">
        <v>1821</v>
      </c>
      <c r="AC76" s="2">
        <v>1774</v>
      </c>
      <c r="AD76" s="2">
        <v>2391</v>
      </c>
      <c r="AE76" s="2">
        <v>1569</v>
      </c>
      <c r="AF76" s="2">
        <v>2108</v>
      </c>
      <c r="AG76" s="2">
        <v>1420</v>
      </c>
      <c r="AH76" s="2">
        <v>2046</v>
      </c>
      <c r="AI76" s="2">
        <v>1224</v>
      </c>
      <c r="AJ76" s="2">
        <v>1339</v>
      </c>
      <c r="AK76" s="2">
        <v>1907</v>
      </c>
      <c r="AL76" s="2">
        <v>1403</v>
      </c>
      <c r="AM76" s="2">
        <v>1901</v>
      </c>
      <c r="AN76" s="2">
        <v>1781</v>
      </c>
      <c r="AO76" s="2">
        <v>1761</v>
      </c>
      <c r="AP76" s="2">
        <v>1191</v>
      </c>
      <c r="AQ76" s="2">
        <v>1336</v>
      </c>
      <c r="AR76" s="2">
        <v>1172</v>
      </c>
      <c r="AS76" s="2">
        <v>1562</v>
      </c>
      <c r="AT76" s="2">
        <v>1592</v>
      </c>
      <c r="AU76" s="2">
        <v>1364</v>
      </c>
      <c r="AV76" s="2">
        <v>1501</v>
      </c>
      <c r="AW76" s="2">
        <v>1967</v>
      </c>
      <c r="AX76" s="2">
        <v>1241</v>
      </c>
      <c r="AY76" s="2">
        <v>1792</v>
      </c>
      <c r="AZ76" s="2">
        <v>1911</v>
      </c>
      <c r="BA76" s="2">
        <v>1751</v>
      </c>
    </row>
    <row r="77" spans="1:53" ht="12.75">
      <c r="A77" s="1">
        <f>DATE(1953,1,1)</f>
        <v>19360</v>
      </c>
      <c r="B77">
        <v>1953</v>
      </c>
      <c r="C77">
        <v>1</v>
      </c>
      <c r="D77" s="2">
        <v>1157</v>
      </c>
      <c r="E77" s="2">
        <v>2508</v>
      </c>
      <c r="F77" s="2">
        <v>1716</v>
      </c>
      <c r="G77" s="2">
        <v>1060</v>
      </c>
      <c r="H77" s="2">
        <v>2252</v>
      </c>
      <c r="I77" s="2">
        <v>1812</v>
      </c>
      <c r="J77" s="2">
        <v>2386</v>
      </c>
      <c r="K77" s="2">
        <v>2336</v>
      </c>
      <c r="L77" s="2">
        <v>2349</v>
      </c>
      <c r="M77" s="2">
        <v>1564</v>
      </c>
      <c r="N77" s="2">
        <v>1322</v>
      </c>
      <c r="O77" s="2">
        <v>1847</v>
      </c>
      <c r="P77" s="2">
        <v>1540</v>
      </c>
      <c r="Q77" s="2">
        <v>2207</v>
      </c>
      <c r="R77" s="2">
        <v>1934</v>
      </c>
      <c r="S77" s="2">
        <v>1661</v>
      </c>
      <c r="T77" s="2">
        <v>1298</v>
      </c>
      <c r="U77" s="2">
        <v>1344</v>
      </c>
      <c r="V77" s="2">
        <v>1442</v>
      </c>
      <c r="W77" s="2">
        <v>2014</v>
      </c>
      <c r="X77" s="2">
        <v>1942</v>
      </c>
      <c r="Y77" s="2">
        <v>2203</v>
      </c>
      <c r="Z77" s="2">
        <v>934</v>
      </c>
      <c r="AA77" s="2">
        <v>1733</v>
      </c>
      <c r="AB77" s="2">
        <v>1810</v>
      </c>
      <c r="AC77" s="2">
        <v>1682</v>
      </c>
      <c r="AD77" s="2">
        <v>2438</v>
      </c>
      <c r="AE77" s="2">
        <v>1645</v>
      </c>
      <c r="AF77" s="2">
        <v>2225</v>
      </c>
      <c r="AG77" s="2">
        <v>1441</v>
      </c>
      <c r="AH77" s="2">
        <v>2133</v>
      </c>
      <c r="AI77" s="2">
        <v>1268</v>
      </c>
      <c r="AJ77" s="2">
        <v>1358</v>
      </c>
      <c r="AK77" s="2">
        <v>2016</v>
      </c>
      <c r="AL77" s="2">
        <v>1479</v>
      </c>
      <c r="AM77" s="2">
        <v>1905</v>
      </c>
      <c r="AN77" s="2">
        <v>1887</v>
      </c>
      <c r="AO77" s="2">
        <v>1851</v>
      </c>
      <c r="AP77" s="2">
        <v>1229</v>
      </c>
      <c r="AQ77" s="2">
        <v>1457</v>
      </c>
      <c r="AR77" s="2">
        <v>1270</v>
      </c>
      <c r="AS77" s="2">
        <v>1597</v>
      </c>
      <c r="AT77" s="2">
        <v>1598</v>
      </c>
      <c r="AU77" s="2">
        <v>1415</v>
      </c>
      <c r="AV77" s="2">
        <v>1524</v>
      </c>
      <c r="AW77" s="2">
        <v>2061</v>
      </c>
      <c r="AX77" s="2">
        <v>1270</v>
      </c>
      <c r="AY77" s="2">
        <v>1831</v>
      </c>
      <c r="AZ77" s="2">
        <v>1931</v>
      </c>
      <c r="BA77" s="2">
        <v>1827</v>
      </c>
    </row>
    <row r="78" spans="1:53" ht="12.75">
      <c r="A78" s="1">
        <f>DATE(1954,1,1)</f>
        <v>19725</v>
      </c>
      <c r="B78">
        <v>1954</v>
      </c>
      <c r="C78">
        <v>1</v>
      </c>
      <c r="D78" s="2">
        <v>1132</v>
      </c>
      <c r="E78" s="2">
        <v>2303</v>
      </c>
      <c r="F78" s="2">
        <v>1696</v>
      </c>
      <c r="G78" s="2">
        <v>1071</v>
      </c>
      <c r="H78" s="2">
        <v>2230</v>
      </c>
      <c r="I78" s="2">
        <v>1771</v>
      </c>
      <c r="J78" s="2">
        <v>2342</v>
      </c>
      <c r="K78" s="2">
        <v>2299</v>
      </c>
      <c r="L78" s="2">
        <v>2347</v>
      </c>
      <c r="M78" s="2">
        <v>1557</v>
      </c>
      <c r="N78" s="2">
        <v>1296</v>
      </c>
      <c r="O78" s="2">
        <v>1853</v>
      </c>
      <c r="P78" s="2">
        <v>1549</v>
      </c>
      <c r="Q78" s="2">
        <v>2175</v>
      </c>
      <c r="R78" s="2">
        <v>1796</v>
      </c>
      <c r="S78" s="2">
        <v>1795</v>
      </c>
      <c r="T78" s="2">
        <v>1283</v>
      </c>
      <c r="U78" s="2">
        <v>1341</v>
      </c>
      <c r="V78" s="2">
        <v>1440</v>
      </c>
      <c r="W78" s="2">
        <v>1934</v>
      </c>
      <c r="X78" s="2">
        <v>1924</v>
      </c>
      <c r="Y78" s="2">
        <v>2078</v>
      </c>
      <c r="Z78" s="2">
        <v>920</v>
      </c>
      <c r="AA78" s="2">
        <v>1723</v>
      </c>
      <c r="AB78" s="2">
        <v>1770</v>
      </c>
      <c r="AC78" s="2">
        <v>1763</v>
      </c>
      <c r="AD78" s="2">
        <v>2405</v>
      </c>
      <c r="AE78" s="2">
        <v>1693</v>
      </c>
      <c r="AF78" s="2">
        <v>2211</v>
      </c>
      <c r="AG78" s="2">
        <v>1458</v>
      </c>
      <c r="AH78" s="2">
        <v>2164</v>
      </c>
      <c r="AI78" s="2">
        <v>1289</v>
      </c>
      <c r="AJ78" s="2">
        <v>1386</v>
      </c>
      <c r="AK78" s="2">
        <v>1957</v>
      </c>
      <c r="AL78" s="2">
        <v>1461</v>
      </c>
      <c r="AM78" s="2">
        <v>1856</v>
      </c>
      <c r="AN78" s="2">
        <v>1818</v>
      </c>
      <c r="AO78" s="2">
        <v>1841</v>
      </c>
      <c r="AP78" s="2">
        <v>1160</v>
      </c>
      <c r="AQ78" s="2">
        <v>1473</v>
      </c>
      <c r="AR78" s="2">
        <v>1268</v>
      </c>
      <c r="AS78" s="2">
        <v>1631</v>
      </c>
      <c r="AT78" s="2">
        <v>1567</v>
      </c>
      <c r="AU78" s="2">
        <v>1437</v>
      </c>
      <c r="AV78" s="2">
        <v>1545</v>
      </c>
      <c r="AW78" s="2">
        <v>2071</v>
      </c>
      <c r="AX78" s="2">
        <v>1219</v>
      </c>
      <c r="AY78" s="2">
        <v>1766</v>
      </c>
      <c r="AZ78" s="2">
        <v>1857</v>
      </c>
      <c r="BA78" s="2">
        <v>1811</v>
      </c>
    </row>
    <row r="79" spans="1:53" ht="12.75">
      <c r="A79" s="1">
        <f>DATE(1955,1,1)</f>
        <v>20090</v>
      </c>
      <c r="B79">
        <v>1955</v>
      </c>
      <c r="C79">
        <v>1</v>
      </c>
      <c r="D79" s="2">
        <v>1269</v>
      </c>
      <c r="E79" s="2">
        <v>2280</v>
      </c>
      <c r="F79" s="2">
        <v>1751</v>
      </c>
      <c r="G79" s="2">
        <v>1174</v>
      </c>
      <c r="H79" s="2">
        <v>2383</v>
      </c>
      <c r="I79" s="2">
        <v>1867</v>
      </c>
      <c r="J79" s="2">
        <v>2470</v>
      </c>
      <c r="K79" s="2">
        <v>2500</v>
      </c>
      <c r="L79" s="2">
        <v>2362</v>
      </c>
      <c r="M79" s="2">
        <v>1669</v>
      </c>
      <c r="N79" s="2">
        <v>1420</v>
      </c>
      <c r="O79" s="2">
        <v>1861</v>
      </c>
      <c r="P79" s="2">
        <v>1585</v>
      </c>
      <c r="Q79" s="2">
        <v>2269</v>
      </c>
      <c r="R79" s="2">
        <v>1896</v>
      </c>
      <c r="S79" s="2">
        <v>1673</v>
      </c>
      <c r="T79" s="2">
        <v>1339</v>
      </c>
      <c r="U79" s="2">
        <v>1399</v>
      </c>
      <c r="V79" s="2">
        <v>1575</v>
      </c>
      <c r="W79" s="2">
        <v>2043</v>
      </c>
      <c r="X79" s="2">
        <v>2065</v>
      </c>
      <c r="Y79" s="2">
        <v>2240</v>
      </c>
      <c r="Z79" s="2">
        <v>1041</v>
      </c>
      <c r="AA79" s="2">
        <v>1817</v>
      </c>
      <c r="AB79" s="2">
        <v>1895</v>
      </c>
      <c r="AC79" s="2">
        <v>1654</v>
      </c>
      <c r="AD79" s="2">
        <v>2519</v>
      </c>
      <c r="AE79" s="2">
        <v>1819</v>
      </c>
      <c r="AF79" s="2">
        <v>2292</v>
      </c>
      <c r="AG79" s="2">
        <v>1539</v>
      </c>
      <c r="AH79" s="2">
        <v>2284</v>
      </c>
      <c r="AI79" s="2">
        <v>1363</v>
      </c>
      <c r="AJ79" s="2">
        <v>1522</v>
      </c>
      <c r="AK79" s="2">
        <v>2079</v>
      </c>
      <c r="AL79" s="2">
        <v>1518</v>
      </c>
      <c r="AM79" s="2">
        <v>1968</v>
      </c>
      <c r="AN79" s="2">
        <v>1907</v>
      </c>
      <c r="AO79" s="2">
        <v>1952</v>
      </c>
      <c r="AP79" s="2">
        <v>1224</v>
      </c>
      <c r="AQ79" s="2">
        <v>1353</v>
      </c>
      <c r="AR79" s="2">
        <v>1320</v>
      </c>
      <c r="AS79" s="2">
        <v>1702</v>
      </c>
      <c r="AT79" s="2">
        <v>1661</v>
      </c>
      <c r="AU79" s="2">
        <v>1506</v>
      </c>
      <c r="AV79" s="2">
        <v>1627</v>
      </c>
      <c r="AW79" s="2">
        <v>2109</v>
      </c>
      <c r="AX79" s="2">
        <v>1312</v>
      </c>
      <c r="AY79" s="2">
        <v>1868</v>
      </c>
      <c r="AZ79" s="2">
        <v>1915</v>
      </c>
      <c r="BA79" s="2">
        <v>1907</v>
      </c>
    </row>
    <row r="80" spans="1:53" ht="12.75">
      <c r="A80" s="1">
        <f>DATE(1956,1,1)</f>
        <v>20455</v>
      </c>
      <c r="B80">
        <v>1956</v>
      </c>
      <c r="C80">
        <v>1</v>
      </c>
      <c r="D80" s="2">
        <v>1352</v>
      </c>
      <c r="E80" s="2">
        <v>2461</v>
      </c>
      <c r="F80" s="2">
        <v>1851</v>
      </c>
      <c r="G80" s="2">
        <v>1228</v>
      </c>
      <c r="H80" s="2">
        <v>2500</v>
      </c>
      <c r="I80" s="2">
        <v>1959</v>
      </c>
      <c r="J80" s="2">
        <v>2679</v>
      </c>
      <c r="K80" s="2">
        <v>2744</v>
      </c>
      <c r="L80" s="2">
        <v>2555</v>
      </c>
      <c r="M80" s="2">
        <v>1790</v>
      </c>
      <c r="N80" s="2">
        <v>1497</v>
      </c>
      <c r="O80" s="2">
        <v>1898</v>
      </c>
      <c r="P80" s="2">
        <v>1720</v>
      </c>
      <c r="Q80" s="2">
        <v>2454</v>
      </c>
      <c r="R80" s="2">
        <v>1997</v>
      </c>
      <c r="S80" s="2">
        <v>1759</v>
      </c>
      <c r="T80" s="2">
        <v>1431</v>
      </c>
      <c r="U80" s="2">
        <v>1505</v>
      </c>
      <c r="V80" s="2">
        <v>1663</v>
      </c>
      <c r="W80" s="2">
        <v>2180</v>
      </c>
      <c r="X80" s="2">
        <v>2190</v>
      </c>
      <c r="Y80" s="2">
        <v>2279</v>
      </c>
      <c r="Z80" s="2">
        <v>1047</v>
      </c>
      <c r="AA80" s="2">
        <v>1905</v>
      </c>
      <c r="AB80" s="2">
        <v>1931</v>
      </c>
      <c r="AC80" s="2">
        <v>1682</v>
      </c>
      <c r="AD80" s="2">
        <v>2485</v>
      </c>
      <c r="AE80" s="2">
        <v>1891</v>
      </c>
      <c r="AF80" s="2">
        <v>2442</v>
      </c>
      <c r="AG80" s="2">
        <v>1625</v>
      </c>
      <c r="AH80" s="2">
        <v>2406</v>
      </c>
      <c r="AI80" s="2">
        <v>1432</v>
      </c>
      <c r="AJ80" s="2">
        <v>1591</v>
      </c>
      <c r="AK80" s="2">
        <v>2175</v>
      </c>
      <c r="AL80" s="2">
        <v>1599</v>
      </c>
      <c r="AM80" s="2">
        <v>2062</v>
      </c>
      <c r="AN80" s="2">
        <v>2055</v>
      </c>
      <c r="AO80" s="2">
        <v>1993</v>
      </c>
      <c r="AP80" s="2">
        <v>1255</v>
      </c>
      <c r="AQ80" s="2">
        <v>1431</v>
      </c>
      <c r="AR80" s="2">
        <v>1416</v>
      </c>
      <c r="AS80" s="2">
        <v>1789</v>
      </c>
      <c r="AT80" s="2">
        <v>1755</v>
      </c>
      <c r="AU80" s="2">
        <v>1637</v>
      </c>
      <c r="AV80" s="2">
        <v>1702</v>
      </c>
      <c r="AW80" s="2">
        <v>2166</v>
      </c>
      <c r="AX80" s="2">
        <v>1472</v>
      </c>
      <c r="AY80" s="2">
        <v>1984</v>
      </c>
      <c r="AZ80" s="2">
        <v>2014</v>
      </c>
      <c r="BA80" s="2">
        <v>2013</v>
      </c>
    </row>
    <row r="81" spans="1:53" ht="12.75">
      <c r="A81" s="1">
        <f>DATE(1957,1,1)</f>
        <v>20821</v>
      </c>
      <c r="B81">
        <v>1957</v>
      </c>
      <c r="C81">
        <v>1</v>
      </c>
      <c r="D81" s="2">
        <v>1416</v>
      </c>
      <c r="E81" s="2">
        <v>2334</v>
      </c>
      <c r="F81" s="2">
        <v>1893</v>
      </c>
      <c r="G81" s="2">
        <v>1243</v>
      </c>
      <c r="H81" s="2">
        <v>2582</v>
      </c>
      <c r="I81" s="2">
        <v>2105</v>
      </c>
      <c r="J81" s="2">
        <v>2804</v>
      </c>
      <c r="K81" s="2">
        <v>2637</v>
      </c>
      <c r="L81" s="2">
        <v>2611</v>
      </c>
      <c r="M81" s="2">
        <v>1834</v>
      </c>
      <c r="N81" s="2">
        <v>1520</v>
      </c>
      <c r="O81" s="2">
        <v>1933</v>
      </c>
      <c r="P81" s="2">
        <v>1777</v>
      </c>
      <c r="Q81" s="2">
        <v>2521</v>
      </c>
      <c r="R81" s="2">
        <v>2031</v>
      </c>
      <c r="S81" s="2">
        <v>1944</v>
      </c>
      <c r="T81" s="2">
        <v>1484</v>
      </c>
      <c r="U81" s="2">
        <v>1617</v>
      </c>
      <c r="V81" s="2">
        <v>1714</v>
      </c>
      <c r="W81" s="2">
        <v>2262</v>
      </c>
      <c r="X81" s="2">
        <v>2292</v>
      </c>
      <c r="Y81" s="2">
        <v>2312</v>
      </c>
      <c r="Z81" s="2">
        <v>1057</v>
      </c>
      <c r="AA81" s="2">
        <v>1947</v>
      </c>
      <c r="AB81" s="2">
        <v>1987</v>
      </c>
      <c r="AC81" s="2">
        <v>1957</v>
      </c>
      <c r="AD81" s="2">
        <v>2559</v>
      </c>
      <c r="AE81" s="2">
        <v>1997</v>
      </c>
      <c r="AF81" s="2">
        <v>2544</v>
      </c>
      <c r="AG81" s="2">
        <v>1735</v>
      </c>
      <c r="AH81" s="2">
        <v>2512</v>
      </c>
      <c r="AI81" s="2">
        <v>1419</v>
      </c>
      <c r="AJ81" s="2">
        <v>1635</v>
      </c>
      <c r="AK81" s="2">
        <v>2235</v>
      </c>
      <c r="AL81" s="2">
        <v>1661</v>
      </c>
      <c r="AM81" s="2">
        <v>2046</v>
      </c>
      <c r="AN81" s="2">
        <v>2165</v>
      </c>
      <c r="AO81" s="2">
        <v>2020</v>
      </c>
      <c r="AP81" s="2">
        <v>1280</v>
      </c>
      <c r="AQ81" s="2">
        <v>1692</v>
      </c>
      <c r="AR81" s="2">
        <v>1470</v>
      </c>
      <c r="AS81" s="2">
        <v>1859</v>
      </c>
      <c r="AT81" s="2">
        <v>1859</v>
      </c>
      <c r="AU81" s="2">
        <v>1702</v>
      </c>
      <c r="AV81" s="2">
        <v>1728</v>
      </c>
      <c r="AW81" s="2">
        <v>2257</v>
      </c>
      <c r="AX81" s="2">
        <v>1589</v>
      </c>
      <c r="AY81" s="2">
        <v>2052</v>
      </c>
      <c r="AZ81" s="2">
        <v>2138</v>
      </c>
      <c r="BA81" s="2">
        <v>2088</v>
      </c>
    </row>
    <row r="82" spans="1:53" ht="12.75">
      <c r="A82" s="1">
        <f>DATE(1958,1,1)</f>
        <v>21186</v>
      </c>
      <c r="B82">
        <v>1958</v>
      </c>
      <c r="C82">
        <v>1</v>
      </c>
      <c r="D82" s="2">
        <v>1453</v>
      </c>
      <c r="E82" s="2">
        <v>2494</v>
      </c>
      <c r="F82" s="2">
        <v>1893</v>
      </c>
      <c r="G82" s="2">
        <v>1306</v>
      </c>
      <c r="H82" s="2">
        <v>2599</v>
      </c>
      <c r="I82" s="2">
        <v>2149</v>
      </c>
      <c r="J82" s="2">
        <v>2615</v>
      </c>
      <c r="K82" s="2">
        <v>2671</v>
      </c>
      <c r="L82" s="2">
        <v>2717</v>
      </c>
      <c r="M82" s="2">
        <v>1881</v>
      </c>
      <c r="N82" s="2">
        <v>1570</v>
      </c>
      <c r="O82" s="2">
        <v>1931</v>
      </c>
      <c r="P82" s="2">
        <v>1804</v>
      </c>
      <c r="Q82" s="2">
        <v>2488</v>
      </c>
      <c r="R82" s="2">
        <v>2007</v>
      </c>
      <c r="S82" s="2">
        <v>1992</v>
      </c>
      <c r="T82" s="2">
        <v>1531</v>
      </c>
      <c r="U82" s="2">
        <v>1636</v>
      </c>
      <c r="V82" s="2">
        <v>1778</v>
      </c>
      <c r="W82" s="2">
        <v>2207</v>
      </c>
      <c r="X82" s="2">
        <v>2306</v>
      </c>
      <c r="Y82" s="2">
        <v>2242</v>
      </c>
      <c r="Z82" s="2">
        <v>1149</v>
      </c>
      <c r="AA82" s="2">
        <v>2076</v>
      </c>
      <c r="AB82" s="2">
        <v>2072</v>
      </c>
      <c r="AC82" s="2">
        <v>2070</v>
      </c>
      <c r="AD82" s="2">
        <v>2622</v>
      </c>
      <c r="AE82" s="2">
        <v>2002</v>
      </c>
      <c r="AF82" s="2">
        <v>2440</v>
      </c>
      <c r="AG82" s="2">
        <v>1840</v>
      </c>
      <c r="AH82" s="2">
        <v>2581</v>
      </c>
      <c r="AI82" s="2">
        <v>1497</v>
      </c>
      <c r="AJ82" s="2">
        <v>1908</v>
      </c>
      <c r="AK82" s="2">
        <v>2171</v>
      </c>
      <c r="AL82" s="2">
        <v>1802</v>
      </c>
      <c r="AM82" s="2">
        <v>2093</v>
      </c>
      <c r="AN82" s="2">
        <v>2158</v>
      </c>
      <c r="AO82" s="2">
        <v>2090</v>
      </c>
      <c r="AP82" s="2">
        <v>1308</v>
      </c>
      <c r="AQ82" s="2">
        <v>1762</v>
      </c>
      <c r="AR82" s="2">
        <v>1519</v>
      </c>
      <c r="AS82" s="2">
        <v>1881</v>
      </c>
      <c r="AT82" s="2">
        <v>1883</v>
      </c>
      <c r="AU82" s="2">
        <v>1718</v>
      </c>
      <c r="AV82" s="2">
        <v>1756</v>
      </c>
      <c r="AW82" s="2">
        <v>2261</v>
      </c>
      <c r="AX82" s="2">
        <v>1583</v>
      </c>
      <c r="AY82" s="2">
        <v>2066</v>
      </c>
      <c r="AZ82" s="2">
        <v>2182</v>
      </c>
      <c r="BA82" s="2">
        <v>2109</v>
      </c>
    </row>
    <row r="83" spans="1:53" ht="12.75">
      <c r="A83" s="1">
        <f>DATE(1959,1,1)</f>
        <v>21551</v>
      </c>
      <c r="B83">
        <v>1959</v>
      </c>
      <c r="C83">
        <v>1</v>
      </c>
      <c r="D83" s="2">
        <v>1510</v>
      </c>
      <c r="E83" s="2">
        <v>2645</v>
      </c>
      <c r="F83" s="2">
        <v>1979</v>
      </c>
      <c r="G83" s="2">
        <v>1410</v>
      </c>
      <c r="H83" s="2">
        <v>2743</v>
      </c>
      <c r="I83" s="2">
        <v>2256</v>
      </c>
      <c r="J83" s="2">
        <v>2711</v>
      </c>
      <c r="K83" s="2">
        <v>2738</v>
      </c>
      <c r="L83" s="2">
        <v>2789</v>
      </c>
      <c r="M83" s="2">
        <v>2002</v>
      </c>
      <c r="N83" s="2">
        <v>1649</v>
      </c>
      <c r="O83" s="2">
        <v>2100</v>
      </c>
      <c r="P83" s="2">
        <v>1881</v>
      </c>
      <c r="Q83" s="2">
        <v>2617</v>
      </c>
      <c r="R83" s="2">
        <v>2122</v>
      </c>
      <c r="S83" s="2">
        <v>2030</v>
      </c>
      <c r="T83" s="2">
        <v>1590</v>
      </c>
      <c r="U83" s="2">
        <v>1687</v>
      </c>
      <c r="V83" s="2">
        <v>1828</v>
      </c>
      <c r="W83" s="2">
        <v>2268</v>
      </c>
      <c r="X83" s="2">
        <v>2413</v>
      </c>
      <c r="Y83" s="2">
        <v>2353</v>
      </c>
      <c r="Z83" s="2">
        <v>1240</v>
      </c>
      <c r="AA83" s="2">
        <v>2163</v>
      </c>
      <c r="AB83" s="2">
        <v>2021</v>
      </c>
      <c r="AC83" s="2">
        <v>2070</v>
      </c>
      <c r="AD83" s="2">
        <v>2780</v>
      </c>
      <c r="AE83" s="2">
        <v>2122</v>
      </c>
      <c r="AF83" s="2">
        <v>2570</v>
      </c>
      <c r="AG83" s="2">
        <v>1909</v>
      </c>
      <c r="AH83" s="2">
        <v>2726</v>
      </c>
      <c r="AI83" s="2">
        <v>1573</v>
      </c>
      <c r="AJ83" s="2">
        <v>1729</v>
      </c>
      <c r="AK83" s="2">
        <v>2307</v>
      </c>
      <c r="AL83" s="2">
        <v>1863</v>
      </c>
      <c r="AM83" s="2">
        <v>2232</v>
      </c>
      <c r="AN83" s="2">
        <v>2232</v>
      </c>
      <c r="AO83" s="2">
        <v>2209</v>
      </c>
      <c r="AP83" s="2">
        <v>1384</v>
      </c>
      <c r="AQ83" s="2">
        <v>1571</v>
      </c>
      <c r="AR83" s="2">
        <v>1606</v>
      </c>
      <c r="AS83" s="2">
        <v>1958</v>
      </c>
      <c r="AT83" s="2">
        <v>1965</v>
      </c>
      <c r="AU83" s="2">
        <v>1816</v>
      </c>
      <c r="AV83" s="2">
        <v>1854</v>
      </c>
      <c r="AW83" s="2">
        <v>2364</v>
      </c>
      <c r="AX83" s="2">
        <v>1625</v>
      </c>
      <c r="AY83" s="2">
        <v>2215</v>
      </c>
      <c r="AZ83" s="2">
        <v>2282</v>
      </c>
      <c r="BA83" s="2">
        <v>2209</v>
      </c>
    </row>
    <row r="84" spans="1:53" ht="12.75">
      <c r="A84" s="1">
        <f>DATE(1960,1,1)</f>
        <v>21916</v>
      </c>
      <c r="B84">
        <v>1960</v>
      </c>
      <c r="C84">
        <v>1</v>
      </c>
      <c r="D84" s="2">
        <v>1540</v>
      </c>
      <c r="E84" s="2">
        <v>3062</v>
      </c>
      <c r="F84" s="2">
        <v>2065</v>
      </c>
      <c r="G84" s="2">
        <v>1399</v>
      </c>
      <c r="H84" s="2">
        <v>2826</v>
      </c>
      <c r="I84" s="2">
        <v>2335</v>
      </c>
      <c r="J84" s="2">
        <v>2798</v>
      </c>
      <c r="K84" s="2">
        <v>2816</v>
      </c>
      <c r="L84" s="2">
        <v>2806</v>
      </c>
      <c r="M84" s="2">
        <v>2016</v>
      </c>
      <c r="N84" s="2">
        <v>1686</v>
      </c>
      <c r="O84" s="2">
        <v>2330</v>
      </c>
      <c r="P84" s="2">
        <v>1882</v>
      </c>
      <c r="Q84" s="2">
        <v>2672</v>
      </c>
      <c r="R84" s="2">
        <v>2201</v>
      </c>
      <c r="S84" s="2">
        <v>2059</v>
      </c>
      <c r="T84" s="2">
        <v>1618</v>
      </c>
      <c r="U84" s="2">
        <v>1690</v>
      </c>
      <c r="V84" s="2">
        <v>1901</v>
      </c>
      <c r="W84" s="2">
        <v>2349</v>
      </c>
      <c r="X84" s="2">
        <v>2494</v>
      </c>
      <c r="Y84" s="2">
        <v>2437</v>
      </c>
      <c r="Z84" s="2">
        <v>1228</v>
      </c>
      <c r="AA84" s="2">
        <v>2192</v>
      </c>
      <c r="AB84" s="2">
        <v>2069</v>
      </c>
      <c r="AC84" s="2">
        <v>2168</v>
      </c>
      <c r="AD84" s="2">
        <v>2923</v>
      </c>
      <c r="AE84" s="2">
        <v>2194</v>
      </c>
      <c r="AF84" s="2">
        <v>2669</v>
      </c>
      <c r="AG84" s="2">
        <v>1894</v>
      </c>
      <c r="AH84" s="2">
        <v>2821</v>
      </c>
      <c r="AI84" s="2">
        <v>1621</v>
      </c>
      <c r="AJ84" s="2">
        <v>1869</v>
      </c>
      <c r="AK84" s="2">
        <v>2384</v>
      </c>
      <c r="AL84" s="2">
        <v>1921</v>
      </c>
      <c r="AM84" s="2">
        <v>2269</v>
      </c>
      <c r="AN84" s="2">
        <v>2293</v>
      </c>
      <c r="AO84" s="2">
        <v>2262</v>
      </c>
      <c r="AP84" s="2">
        <v>1428</v>
      </c>
      <c r="AQ84" s="2">
        <v>1889</v>
      </c>
      <c r="AR84" s="2">
        <v>1625</v>
      </c>
      <c r="AS84" s="2">
        <v>1965</v>
      </c>
      <c r="AT84" s="2">
        <v>2030</v>
      </c>
      <c r="AU84" s="2">
        <v>1912</v>
      </c>
      <c r="AV84" s="2">
        <v>1906</v>
      </c>
      <c r="AW84" s="2">
        <v>2417</v>
      </c>
      <c r="AX84" s="2">
        <v>1653</v>
      </c>
      <c r="AY84" s="2">
        <v>2249</v>
      </c>
      <c r="AZ84" s="2">
        <v>2312</v>
      </c>
      <c r="BA84" s="2">
        <v>2269</v>
      </c>
    </row>
    <row r="85" spans="1:53" ht="12.75">
      <c r="A85" s="1">
        <f>DATE(1961,1,1)</f>
        <v>22282</v>
      </c>
      <c r="B85">
        <v>1961</v>
      </c>
      <c r="C85">
        <v>1</v>
      </c>
      <c r="D85" s="2">
        <v>1568</v>
      </c>
      <c r="E85" s="2">
        <v>2931</v>
      </c>
      <c r="F85" s="2">
        <v>2111</v>
      </c>
      <c r="G85" s="2">
        <v>1504</v>
      </c>
      <c r="H85" s="2">
        <v>2881</v>
      </c>
      <c r="I85" s="2">
        <v>2411</v>
      </c>
      <c r="J85" s="2">
        <v>2910</v>
      </c>
      <c r="K85" s="2">
        <v>2821</v>
      </c>
      <c r="L85" s="2">
        <v>2911</v>
      </c>
      <c r="M85" s="2">
        <v>2034</v>
      </c>
      <c r="N85" s="2">
        <v>1732</v>
      </c>
      <c r="O85" s="2">
        <v>2457</v>
      </c>
      <c r="P85" s="2">
        <v>1954</v>
      </c>
      <c r="Q85" s="2">
        <v>2761</v>
      </c>
      <c r="R85" s="2">
        <v>2239</v>
      </c>
      <c r="S85" s="2">
        <v>2180</v>
      </c>
      <c r="T85" s="2">
        <v>1715</v>
      </c>
      <c r="U85" s="2">
        <v>1741</v>
      </c>
      <c r="V85" s="2">
        <v>1882</v>
      </c>
      <c r="W85" s="2">
        <v>2447</v>
      </c>
      <c r="X85" s="2">
        <v>2589</v>
      </c>
      <c r="Y85" s="2">
        <v>2427</v>
      </c>
      <c r="Z85" s="2">
        <v>1312</v>
      </c>
      <c r="AA85" s="2">
        <v>2252</v>
      </c>
      <c r="AB85" s="2">
        <v>2014</v>
      </c>
      <c r="AC85" s="2">
        <v>2170</v>
      </c>
      <c r="AD85" s="2">
        <v>2988</v>
      </c>
      <c r="AE85" s="2">
        <v>2277</v>
      </c>
      <c r="AF85" s="2">
        <v>2731</v>
      </c>
      <c r="AG85" s="2">
        <v>1959</v>
      </c>
      <c r="AH85" s="2">
        <v>2904</v>
      </c>
      <c r="AI85" s="2">
        <v>1680</v>
      </c>
      <c r="AJ85" s="2">
        <v>1680</v>
      </c>
      <c r="AK85" s="2">
        <v>2398</v>
      </c>
      <c r="AL85" s="2">
        <v>1949</v>
      </c>
      <c r="AM85" s="2">
        <v>2333</v>
      </c>
      <c r="AN85" s="2">
        <v>2328</v>
      </c>
      <c r="AO85" s="2">
        <v>2358</v>
      </c>
      <c r="AP85" s="2">
        <v>1488</v>
      </c>
      <c r="AQ85" s="2">
        <v>1872</v>
      </c>
      <c r="AR85" s="2">
        <v>1696</v>
      </c>
      <c r="AS85" s="2">
        <v>2033</v>
      </c>
      <c r="AT85" s="2">
        <v>2084</v>
      </c>
      <c r="AU85" s="2">
        <v>1985</v>
      </c>
      <c r="AV85" s="2">
        <v>1975</v>
      </c>
      <c r="AW85" s="2">
        <v>2515</v>
      </c>
      <c r="AX85" s="2">
        <v>1696</v>
      </c>
      <c r="AY85" s="2">
        <v>2295</v>
      </c>
      <c r="AZ85" s="2">
        <v>2384</v>
      </c>
      <c r="BA85" s="2">
        <v>2327</v>
      </c>
    </row>
    <row r="86" spans="1:53" ht="12.75">
      <c r="A86" s="1">
        <f>DATE(1962,1,1)</f>
        <v>22647</v>
      </c>
      <c r="B86">
        <v>1962</v>
      </c>
      <c r="C86">
        <v>1</v>
      </c>
      <c r="D86" s="2">
        <v>1645</v>
      </c>
      <c r="E86" s="2">
        <v>2970</v>
      </c>
      <c r="F86" s="2">
        <v>2174</v>
      </c>
      <c r="G86" s="2">
        <v>1561</v>
      </c>
      <c r="H86" s="2">
        <v>3005</v>
      </c>
      <c r="I86" s="2">
        <v>2465</v>
      </c>
      <c r="J86" s="2">
        <v>3038</v>
      </c>
      <c r="K86" s="2">
        <v>2936</v>
      </c>
      <c r="L86" s="2">
        <v>3103</v>
      </c>
      <c r="M86" s="2">
        <v>2111</v>
      </c>
      <c r="N86" s="2">
        <v>1830</v>
      </c>
      <c r="O86" s="2">
        <v>2538</v>
      </c>
      <c r="P86" s="2">
        <v>2067</v>
      </c>
      <c r="Q86" s="2">
        <v>2872</v>
      </c>
      <c r="R86" s="2">
        <v>2395</v>
      </c>
      <c r="S86" s="2">
        <v>2281</v>
      </c>
      <c r="T86" s="2">
        <v>1807</v>
      </c>
      <c r="U86" s="2">
        <v>1805</v>
      </c>
      <c r="V86" s="2">
        <v>1962</v>
      </c>
      <c r="W86" s="2">
        <v>2575</v>
      </c>
      <c r="X86" s="2">
        <v>2718</v>
      </c>
      <c r="Y86" s="2">
        <v>2595</v>
      </c>
      <c r="Z86" s="2">
        <v>1348</v>
      </c>
      <c r="AA86" s="2">
        <v>2370</v>
      </c>
      <c r="AB86" s="2">
        <v>2358</v>
      </c>
      <c r="AC86" s="2">
        <v>2330</v>
      </c>
      <c r="AD86" s="2">
        <v>3222</v>
      </c>
      <c r="AE86" s="2">
        <v>2387</v>
      </c>
      <c r="AF86" s="2">
        <v>2887</v>
      </c>
      <c r="AG86" s="2">
        <v>2008</v>
      </c>
      <c r="AH86" s="2">
        <v>3021</v>
      </c>
      <c r="AI86" s="2">
        <v>1788</v>
      </c>
      <c r="AJ86" s="2">
        <v>2379</v>
      </c>
      <c r="AK86" s="2">
        <v>2510</v>
      </c>
      <c r="AL86" s="2">
        <v>1993</v>
      </c>
      <c r="AM86" s="2">
        <v>2443</v>
      </c>
      <c r="AN86" s="2">
        <v>2433</v>
      </c>
      <c r="AO86" s="2">
        <v>2490</v>
      </c>
      <c r="AP86" s="2">
        <v>1590</v>
      </c>
      <c r="AQ86" s="2">
        <v>2102</v>
      </c>
      <c r="AR86" s="2">
        <v>1777</v>
      </c>
      <c r="AS86" s="2">
        <v>2085</v>
      </c>
      <c r="AT86" s="2">
        <v>2225</v>
      </c>
      <c r="AU86" s="2">
        <v>2068</v>
      </c>
      <c r="AV86" s="2">
        <v>2091</v>
      </c>
      <c r="AW86" s="2">
        <v>2662</v>
      </c>
      <c r="AX86" s="2">
        <v>1790</v>
      </c>
      <c r="AY86" s="2">
        <v>2404</v>
      </c>
      <c r="AZ86" s="2">
        <v>2498</v>
      </c>
      <c r="BA86" s="2">
        <v>2440</v>
      </c>
    </row>
    <row r="87" spans="1:53" ht="12.75">
      <c r="A87" s="1">
        <f>DATE(1963,1,1)</f>
        <v>23012</v>
      </c>
      <c r="B87">
        <v>1963</v>
      </c>
      <c r="C87">
        <v>1</v>
      </c>
      <c r="D87" s="2">
        <v>1734</v>
      </c>
      <c r="E87" s="2">
        <v>3086</v>
      </c>
      <c r="F87" s="2">
        <v>2208</v>
      </c>
      <c r="G87" s="2">
        <v>1639</v>
      </c>
      <c r="H87" s="2">
        <v>3102</v>
      </c>
      <c r="I87" s="2">
        <v>2530</v>
      </c>
      <c r="J87" s="2">
        <v>3111</v>
      </c>
      <c r="K87" s="2">
        <v>3053</v>
      </c>
      <c r="L87" s="2">
        <v>3259</v>
      </c>
      <c r="M87" s="2">
        <v>2198</v>
      </c>
      <c r="N87" s="2">
        <v>1947</v>
      </c>
      <c r="O87" s="2">
        <v>2712</v>
      </c>
      <c r="P87" s="2">
        <v>2137</v>
      </c>
      <c r="Q87" s="2">
        <v>2949</v>
      </c>
      <c r="R87" s="2">
        <v>2482</v>
      </c>
      <c r="S87" s="2">
        <v>2427</v>
      </c>
      <c r="T87" s="2">
        <v>1889</v>
      </c>
      <c r="U87" s="2">
        <v>1907</v>
      </c>
      <c r="V87" s="2">
        <v>2028</v>
      </c>
      <c r="W87" s="2">
        <v>2657</v>
      </c>
      <c r="X87" s="2">
        <v>2782</v>
      </c>
      <c r="Y87" s="2">
        <v>2733</v>
      </c>
      <c r="Z87" s="2">
        <v>1484</v>
      </c>
      <c r="AA87" s="2">
        <v>2468</v>
      </c>
      <c r="AB87" s="2">
        <v>2319</v>
      </c>
      <c r="AC87" s="2">
        <v>2373</v>
      </c>
      <c r="AD87" s="2">
        <v>3213</v>
      </c>
      <c r="AE87" s="2">
        <v>2418</v>
      </c>
      <c r="AF87" s="2">
        <v>2958</v>
      </c>
      <c r="AG87" s="2">
        <v>2052</v>
      </c>
      <c r="AH87" s="2">
        <v>3114</v>
      </c>
      <c r="AI87" s="2">
        <v>1866</v>
      </c>
      <c r="AJ87" s="2">
        <v>2176</v>
      </c>
      <c r="AK87" s="2">
        <v>2598</v>
      </c>
      <c r="AL87" s="2">
        <v>2049</v>
      </c>
      <c r="AM87" s="2">
        <v>2524</v>
      </c>
      <c r="AN87" s="2">
        <v>2507</v>
      </c>
      <c r="AO87" s="2">
        <v>2586</v>
      </c>
      <c r="AP87" s="2">
        <v>1656</v>
      </c>
      <c r="AQ87" s="2">
        <v>2018</v>
      </c>
      <c r="AR87" s="2">
        <v>1859</v>
      </c>
      <c r="AS87" s="2">
        <v>2159</v>
      </c>
      <c r="AT87" s="2">
        <v>2273</v>
      </c>
      <c r="AU87" s="2">
        <v>2124</v>
      </c>
      <c r="AV87" s="2">
        <v>2187</v>
      </c>
      <c r="AW87" s="2">
        <v>2715</v>
      </c>
      <c r="AX87" s="2">
        <v>1881</v>
      </c>
      <c r="AY87" s="2">
        <v>2450</v>
      </c>
      <c r="AZ87" s="2">
        <v>2524</v>
      </c>
      <c r="BA87" s="2">
        <v>2527</v>
      </c>
    </row>
    <row r="88" spans="1:53" ht="12.75">
      <c r="A88" s="1">
        <f>DATE(1964,1,1)</f>
        <v>23377</v>
      </c>
      <c r="B88">
        <v>1964</v>
      </c>
      <c r="C88">
        <v>1</v>
      </c>
      <c r="D88" s="2">
        <v>1864</v>
      </c>
      <c r="E88" s="2">
        <v>3385</v>
      </c>
      <c r="F88" s="2">
        <v>2314</v>
      </c>
      <c r="G88" s="2">
        <v>1760</v>
      </c>
      <c r="H88" s="2">
        <v>3275</v>
      </c>
      <c r="I88" s="2">
        <v>2632</v>
      </c>
      <c r="J88" s="2">
        <v>3257</v>
      </c>
      <c r="K88" s="2">
        <v>3215</v>
      </c>
      <c r="L88" s="2">
        <v>3465</v>
      </c>
      <c r="M88" s="2">
        <v>2347</v>
      </c>
      <c r="N88" s="2">
        <v>2069</v>
      </c>
      <c r="O88" s="2">
        <v>2876</v>
      </c>
      <c r="P88" s="2">
        <v>2215</v>
      </c>
      <c r="Q88" s="2">
        <v>3098</v>
      </c>
      <c r="R88" s="2">
        <v>2612</v>
      </c>
      <c r="S88" s="2">
        <v>2543</v>
      </c>
      <c r="T88" s="2">
        <v>1953</v>
      </c>
      <c r="U88" s="2">
        <v>2001</v>
      </c>
      <c r="V88" s="2">
        <v>2195</v>
      </c>
      <c r="W88" s="2">
        <v>2813</v>
      </c>
      <c r="X88" s="2">
        <v>2917</v>
      </c>
      <c r="Y88" s="2">
        <v>2957</v>
      </c>
      <c r="Z88" s="2">
        <v>1541</v>
      </c>
      <c r="AA88" s="2">
        <v>2578</v>
      </c>
      <c r="AB88" s="2">
        <v>2355</v>
      </c>
      <c r="AC88" s="2">
        <v>2423</v>
      </c>
      <c r="AD88" s="2">
        <v>3257</v>
      </c>
      <c r="AE88" s="2">
        <v>2543</v>
      </c>
      <c r="AF88" s="2">
        <v>3113</v>
      </c>
      <c r="AG88" s="2">
        <v>2131</v>
      </c>
      <c r="AH88" s="2">
        <v>3304</v>
      </c>
      <c r="AI88" s="2">
        <v>1998</v>
      </c>
      <c r="AJ88" s="2">
        <v>2145</v>
      </c>
      <c r="AK88" s="2">
        <v>2749</v>
      </c>
      <c r="AL88" s="2">
        <v>2189</v>
      </c>
      <c r="AM88" s="2">
        <v>2670</v>
      </c>
      <c r="AN88" s="2">
        <v>2660</v>
      </c>
      <c r="AO88" s="2">
        <v>2729</v>
      </c>
      <c r="AP88" s="2">
        <v>1773</v>
      </c>
      <c r="AQ88" s="2">
        <v>1993</v>
      </c>
      <c r="AR88" s="2">
        <v>1972</v>
      </c>
      <c r="AS88" s="2">
        <v>2288</v>
      </c>
      <c r="AT88" s="2">
        <v>2378</v>
      </c>
      <c r="AU88" s="2">
        <v>2264</v>
      </c>
      <c r="AV88" s="2">
        <v>2373</v>
      </c>
      <c r="AW88" s="2">
        <v>2839</v>
      </c>
      <c r="AX88" s="2">
        <v>2004</v>
      </c>
      <c r="AY88" s="2">
        <v>2610</v>
      </c>
      <c r="AZ88" s="2">
        <v>2577</v>
      </c>
      <c r="BA88" s="2">
        <v>2672</v>
      </c>
    </row>
    <row r="89" spans="1:53" ht="12.75">
      <c r="A89" s="1">
        <f>DATE(1965,1,1)</f>
        <v>23743</v>
      </c>
      <c r="B89">
        <v>1965</v>
      </c>
      <c r="C89">
        <v>1</v>
      </c>
      <c r="D89" s="2">
        <v>1999</v>
      </c>
      <c r="E89" s="2">
        <v>3554</v>
      </c>
      <c r="F89" s="2">
        <v>2409</v>
      </c>
      <c r="G89" s="2">
        <v>1861</v>
      </c>
      <c r="H89" s="2">
        <v>3413</v>
      </c>
      <c r="I89" s="2">
        <v>2791</v>
      </c>
      <c r="J89" s="2">
        <v>3427</v>
      </c>
      <c r="K89" s="2">
        <v>3475</v>
      </c>
      <c r="L89" s="2">
        <v>3758</v>
      </c>
      <c r="M89" s="2">
        <v>2495</v>
      </c>
      <c r="N89" s="2">
        <v>2242</v>
      </c>
      <c r="O89" s="2">
        <v>3132</v>
      </c>
      <c r="P89" s="2">
        <v>2519</v>
      </c>
      <c r="Q89" s="2">
        <v>3322</v>
      </c>
      <c r="R89" s="2">
        <v>2850</v>
      </c>
      <c r="S89" s="2">
        <v>2824</v>
      </c>
      <c r="T89" s="2">
        <v>2112</v>
      </c>
      <c r="U89" s="2">
        <v>2133</v>
      </c>
      <c r="V89" s="2">
        <v>2364</v>
      </c>
      <c r="W89" s="2">
        <v>2980</v>
      </c>
      <c r="X89" s="2">
        <v>3084</v>
      </c>
      <c r="Y89" s="2">
        <v>3223</v>
      </c>
      <c r="Z89" s="2">
        <v>1669</v>
      </c>
      <c r="AA89" s="2">
        <v>2787</v>
      </c>
      <c r="AB89" s="2">
        <v>2531</v>
      </c>
      <c r="AC89" s="2">
        <v>2686</v>
      </c>
      <c r="AD89" s="2">
        <v>3348</v>
      </c>
      <c r="AE89" s="2">
        <v>2695</v>
      </c>
      <c r="AF89" s="2">
        <v>3293</v>
      </c>
      <c r="AG89" s="2">
        <v>2245</v>
      </c>
      <c r="AH89" s="2">
        <v>3476</v>
      </c>
      <c r="AI89" s="2">
        <v>2128</v>
      </c>
      <c r="AJ89" s="2">
        <v>2497</v>
      </c>
      <c r="AK89" s="2">
        <v>2941</v>
      </c>
      <c r="AL89" s="2">
        <v>2351</v>
      </c>
      <c r="AM89" s="2">
        <v>2835</v>
      </c>
      <c r="AN89" s="2">
        <v>2827</v>
      </c>
      <c r="AO89" s="2">
        <v>2912</v>
      </c>
      <c r="AP89" s="2">
        <v>1940</v>
      </c>
      <c r="AQ89" s="2">
        <v>2275</v>
      </c>
      <c r="AR89" s="2">
        <v>2135</v>
      </c>
      <c r="AS89" s="2">
        <v>2434</v>
      </c>
      <c r="AT89" s="2">
        <v>2485</v>
      </c>
      <c r="AU89" s="2">
        <v>2451</v>
      </c>
      <c r="AV89" s="2">
        <v>2529</v>
      </c>
      <c r="AW89" s="2">
        <v>3056</v>
      </c>
      <c r="AX89" s="2">
        <v>2155</v>
      </c>
      <c r="AY89" s="2">
        <v>2780</v>
      </c>
      <c r="AZ89" s="2">
        <v>2724</v>
      </c>
      <c r="BA89" s="2">
        <v>2850</v>
      </c>
    </row>
    <row r="90" spans="1:53" ht="12.75">
      <c r="A90" s="1">
        <f>DATE(1966,1,1)</f>
        <v>24108</v>
      </c>
      <c r="B90">
        <v>1966</v>
      </c>
      <c r="C90">
        <v>1</v>
      </c>
      <c r="D90" s="2">
        <v>2132</v>
      </c>
      <c r="E90" s="2">
        <v>3814</v>
      </c>
      <c r="F90" s="2">
        <v>2578</v>
      </c>
      <c r="G90" s="2">
        <v>2064</v>
      </c>
      <c r="H90" s="2">
        <v>3656</v>
      </c>
      <c r="I90" s="2">
        <v>2970</v>
      </c>
      <c r="J90" s="2">
        <v>3704</v>
      </c>
      <c r="K90" s="2">
        <v>3604</v>
      </c>
      <c r="L90" s="2">
        <v>3952</v>
      </c>
      <c r="M90" s="2">
        <v>2678</v>
      </c>
      <c r="N90" s="2">
        <v>2442</v>
      </c>
      <c r="O90" s="2">
        <v>3394</v>
      </c>
      <c r="P90" s="2">
        <v>2544</v>
      </c>
      <c r="Q90" s="2">
        <v>3551</v>
      </c>
      <c r="R90" s="2">
        <v>3028</v>
      </c>
      <c r="S90" s="2">
        <v>3051</v>
      </c>
      <c r="T90" s="2">
        <v>2302</v>
      </c>
      <c r="U90" s="2">
        <v>2322</v>
      </c>
      <c r="V90" s="2">
        <v>2513</v>
      </c>
      <c r="W90" s="2">
        <v>3205</v>
      </c>
      <c r="X90" s="2">
        <v>3309</v>
      </c>
      <c r="Y90" s="2">
        <v>3456</v>
      </c>
      <c r="Z90" s="2">
        <v>1816</v>
      </c>
      <c r="AA90" s="2">
        <v>2944</v>
      </c>
      <c r="AB90" s="2">
        <v>2709</v>
      </c>
      <c r="AC90" s="2">
        <v>2920</v>
      </c>
      <c r="AD90" s="2">
        <v>3521</v>
      </c>
      <c r="AE90" s="2">
        <v>2945</v>
      </c>
      <c r="AF90" s="2">
        <v>3523</v>
      </c>
      <c r="AG90" s="2">
        <v>2376</v>
      </c>
      <c r="AH90" s="2">
        <v>3710</v>
      </c>
      <c r="AI90" s="2">
        <v>2346</v>
      </c>
      <c r="AJ90" s="2">
        <v>2531</v>
      </c>
      <c r="AK90" s="2">
        <v>3171</v>
      </c>
      <c r="AL90" s="2">
        <v>2503</v>
      </c>
      <c r="AM90" s="2">
        <v>3011</v>
      </c>
      <c r="AN90" s="2">
        <v>3034</v>
      </c>
      <c r="AO90" s="2">
        <v>3159</v>
      </c>
      <c r="AP90" s="2">
        <v>2156</v>
      </c>
      <c r="AQ90" s="2">
        <v>2491</v>
      </c>
      <c r="AR90" s="2">
        <v>2338</v>
      </c>
      <c r="AS90" s="2">
        <v>2627</v>
      </c>
      <c r="AT90" s="2">
        <v>2592</v>
      </c>
      <c r="AU90" s="2">
        <v>2722</v>
      </c>
      <c r="AV90" s="2">
        <v>2710</v>
      </c>
      <c r="AW90" s="2">
        <v>3360</v>
      </c>
      <c r="AX90" s="2">
        <v>2298</v>
      </c>
      <c r="AY90" s="2">
        <v>3013</v>
      </c>
      <c r="AZ90" s="2">
        <v>2882</v>
      </c>
      <c r="BA90" s="2">
        <v>3062</v>
      </c>
    </row>
    <row r="91" spans="1:53" ht="12.75">
      <c r="A91" s="1">
        <f>DATE(1967,1,1)</f>
        <v>24473</v>
      </c>
      <c r="B91">
        <v>1967</v>
      </c>
      <c r="C91">
        <v>1</v>
      </c>
      <c r="D91" s="2">
        <v>2256</v>
      </c>
      <c r="E91" s="2">
        <v>4075</v>
      </c>
      <c r="F91" s="2">
        <v>2748</v>
      </c>
      <c r="G91" s="2">
        <v>2188</v>
      </c>
      <c r="H91" s="2">
        <v>3874</v>
      </c>
      <c r="I91" s="2">
        <v>3132</v>
      </c>
      <c r="J91" s="2">
        <v>4017</v>
      </c>
      <c r="K91" s="2">
        <v>3777</v>
      </c>
      <c r="L91" s="2">
        <v>4234</v>
      </c>
      <c r="M91" s="2">
        <v>2904</v>
      </c>
      <c r="N91" s="2">
        <v>2637</v>
      </c>
      <c r="O91" s="2">
        <v>3623</v>
      </c>
      <c r="P91" s="2">
        <v>2711</v>
      </c>
      <c r="Q91" s="2">
        <v>3738</v>
      </c>
      <c r="R91" s="2">
        <v>3139</v>
      </c>
      <c r="S91" s="2">
        <v>3075</v>
      </c>
      <c r="T91" s="2">
        <v>2472</v>
      </c>
      <c r="U91" s="2">
        <v>2520</v>
      </c>
      <c r="V91" s="2">
        <v>2630</v>
      </c>
      <c r="W91" s="2">
        <v>3437</v>
      </c>
      <c r="X91" s="2">
        <v>3564</v>
      </c>
      <c r="Y91" s="2">
        <v>3565</v>
      </c>
      <c r="Z91" s="2">
        <v>1983</v>
      </c>
      <c r="AA91" s="2">
        <v>3122</v>
      </c>
      <c r="AB91" s="2">
        <v>2785</v>
      </c>
      <c r="AC91" s="2">
        <v>3022</v>
      </c>
      <c r="AD91" s="2">
        <v>3715</v>
      </c>
      <c r="AE91" s="2">
        <v>3143</v>
      </c>
      <c r="AF91" s="2">
        <v>3757</v>
      </c>
      <c r="AG91" s="2">
        <v>2481</v>
      </c>
      <c r="AH91" s="2">
        <v>3985</v>
      </c>
      <c r="AI91" s="2">
        <v>2510</v>
      </c>
      <c r="AJ91" s="2">
        <v>2620</v>
      </c>
      <c r="AK91" s="2">
        <v>3300</v>
      </c>
      <c r="AL91" s="2">
        <v>2690</v>
      </c>
      <c r="AM91" s="2">
        <v>3181</v>
      </c>
      <c r="AN91" s="2">
        <v>3243</v>
      </c>
      <c r="AO91" s="2">
        <v>3390</v>
      </c>
      <c r="AP91" s="2">
        <v>2320</v>
      </c>
      <c r="AQ91" s="2">
        <v>2573</v>
      </c>
      <c r="AR91" s="2">
        <v>2482</v>
      </c>
      <c r="AS91" s="2">
        <v>2840</v>
      </c>
      <c r="AT91" s="2">
        <v>2711</v>
      </c>
      <c r="AU91" s="2">
        <v>2878</v>
      </c>
      <c r="AV91" s="2">
        <v>2935</v>
      </c>
      <c r="AW91" s="2">
        <v>3546</v>
      </c>
      <c r="AX91" s="2">
        <v>2447</v>
      </c>
      <c r="AY91" s="2">
        <v>3171</v>
      </c>
      <c r="AZ91" s="2">
        <v>3101</v>
      </c>
      <c r="BA91" s="2">
        <v>3254</v>
      </c>
    </row>
    <row r="92" spans="1:53" ht="12.75">
      <c r="A92" s="1">
        <f>DATE(1968,1,1)</f>
        <v>24838</v>
      </c>
      <c r="B92">
        <v>1968</v>
      </c>
      <c r="C92">
        <v>1</v>
      </c>
      <c r="D92" s="2">
        <v>2474</v>
      </c>
      <c r="E92" s="2">
        <v>4319</v>
      </c>
      <c r="F92" s="2">
        <v>3084</v>
      </c>
      <c r="G92" s="2">
        <v>2372</v>
      </c>
      <c r="H92" s="2">
        <v>4201</v>
      </c>
      <c r="I92" s="2">
        <v>3371</v>
      </c>
      <c r="J92" s="2">
        <v>4243</v>
      </c>
      <c r="K92" s="2">
        <v>4070</v>
      </c>
      <c r="L92" s="2">
        <v>4530</v>
      </c>
      <c r="M92" s="2">
        <v>3241</v>
      </c>
      <c r="N92" s="2">
        <v>2872</v>
      </c>
      <c r="O92" s="2">
        <v>4018</v>
      </c>
      <c r="P92" s="2">
        <v>2862</v>
      </c>
      <c r="Q92" s="2">
        <v>3988</v>
      </c>
      <c r="R92" s="2">
        <v>3386</v>
      </c>
      <c r="S92" s="2">
        <v>3292</v>
      </c>
      <c r="T92" s="2">
        <v>2684</v>
      </c>
      <c r="U92" s="2">
        <v>2742</v>
      </c>
      <c r="V92" s="2">
        <v>2841</v>
      </c>
      <c r="W92" s="2">
        <v>3750</v>
      </c>
      <c r="X92" s="2">
        <v>3881</v>
      </c>
      <c r="Y92" s="2">
        <v>3918</v>
      </c>
      <c r="Z92" s="2">
        <v>2179</v>
      </c>
      <c r="AA92" s="2">
        <v>3433</v>
      </c>
      <c r="AB92" s="2">
        <v>2932</v>
      </c>
      <c r="AC92" s="2">
        <v>3198</v>
      </c>
      <c r="AD92" s="2">
        <v>4170</v>
      </c>
      <c r="AE92" s="2">
        <v>3418</v>
      </c>
      <c r="AF92" s="2">
        <v>4083</v>
      </c>
      <c r="AG92" s="2">
        <v>2699</v>
      </c>
      <c r="AH92" s="2">
        <v>4364</v>
      </c>
      <c r="AI92" s="2">
        <v>2738</v>
      </c>
      <c r="AJ92" s="2">
        <v>2750</v>
      </c>
      <c r="AK92" s="2">
        <v>3606</v>
      </c>
      <c r="AL92" s="2">
        <v>2933</v>
      </c>
      <c r="AM92" s="2">
        <v>3425</v>
      </c>
      <c r="AN92" s="2">
        <v>3504</v>
      </c>
      <c r="AO92" s="2">
        <v>3652</v>
      </c>
      <c r="AP92" s="2">
        <v>2547</v>
      </c>
      <c r="AQ92" s="2">
        <v>2770</v>
      </c>
      <c r="AR92" s="2">
        <v>2753</v>
      </c>
      <c r="AS92" s="2">
        <v>3105</v>
      </c>
      <c r="AT92" s="2">
        <v>2890</v>
      </c>
      <c r="AU92" s="2">
        <v>3121</v>
      </c>
      <c r="AV92" s="2">
        <v>3221</v>
      </c>
      <c r="AW92" s="2">
        <v>3827</v>
      </c>
      <c r="AX92" s="2">
        <v>2603</v>
      </c>
      <c r="AY92" s="2">
        <v>3430</v>
      </c>
      <c r="AZ92" s="2">
        <v>3291</v>
      </c>
      <c r="BA92" s="2">
        <v>3538</v>
      </c>
    </row>
    <row r="93" spans="1:53" ht="12.75">
      <c r="A93" s="1">
        <f>DATE(1969,1,1)</f>
        <v>25204</v>
      </c>
      <c r="B93">
        <v>1969</v>
      </c>
      <c r="C93">
        <v>1</v>
      </c>
      <c r="D93" s="2">
        <v>2728</v>
      </c>
      <c r="E93" s="2">
        <v>4769</v>
      </c>
      <c r="F93" s="2">
        <v>3477</v>
      </c>
      <c r="G93" s="2">
        <v>2602</v>
      </c>
      <c r="H93" s="2">
        <v>4529</v>
      </c>
      <c r="I93" s="2">
        <v>3678</v>
      </c>
      <c r="J93" s="2">
        <v>4834</v>
      </c>
      <c r="K93" s="2">
        <v>4411</v>
      </c>
      <c r="L93" s="2">
        <v>4492</v>
      </c>
      <c r="M93" s="2">
        <v>3654</v>
      </c>
      <c r="N93" s="2">
        <v>3146</v>
      </c>
      <c r="O93" s="2">
        <v>4543</v>
      </c>
      <c r="P93" s="2">
        <v>3239</v>
      </c>
      <c r="Q93" s="2">
        <v>4342</v>
      </c>
      <c r="R93" s="2">
        <v>3686</v>
      </c>
      <c r="S93" s="2">
        <v>3656</v>
      </c>
      <c r="T93" s="2">
        <v>2953</v>
      </c>
      <c r="U93" s="2">
        <v>2888</v>
      </c>
      <c r="V93" s="2">
        <v>3131</v>
      </c>
      <c r="W93" s="2">
        <v>4196</v>
      </c>
      <c r="X93" s="2">
        <v>4201</v>
      </c>
      <c r="Y93" s="2">
        <v>4159</v>
      </c>
      <c r="Z93" s="2">
        <v>2389</v>
      </c>
      <c r="AA93" s="2">
        <v>3567</v>
      </c>
      <c r="AB93" s="2">
        <v>3279</v>
      </c>
      <c r="AC93" s="2">
        <v>3570</v>
      </c>
      <c r="AD93" s="2">
        <v>4509</v>
      </c>
      <c r="AE93" s="2">
        <v>3736</v>
      </c>
      <c r="AF93" s="2">
        <v>4512</v>
      </c>
      <c r="AG93" s="2">
        <v>2910</v>
      </c>
      <c r="AH93" s="2">
        <v>4588</v>
      </c>
      <c r="AI93" s="2">
        <v>3036</v>
      </c>
      <c r="AJ93" s="2">
        <v>3076</v>
      </c>
      <c r="AK93" s="2">
        <v>3920</v>
      </c>
      <c r="AL93" s="2">
        <v>3200</v>
      </c>
      <c r="AM93" s="2">
        <v>3664</v>
      </c>
      <c r="AN93" s="2">
        <v>3810</v>
      </c>
      <c r="AO93" s="2">
        <v>3853</v>
      </c>
      <c r="AP93" s="2">
        <v>2813</v>
      </c>
      <c r="AQ93" s="2">
        <v>3009</v>
      </c>
      <c r="AR93" s="2">
        <v>2948</v>
      </c>
      <c r="AS93" s="2">
        <v>3361</v>
      </c>
      <c r="AT93" s="2">
        <v>3093</v>
      </c>
      <c r="AU93" s="2">
        <v>3370</v>
      </c>
      <c r="AV93" s="2">
        <v>3554</v>
      </c>
      <c r="AW93" s="2">
        <v>4082</v>
      </c>
      <c r="AX93" s="2">
        <v>2788</v>
      </c>
      <c r="AY93" s="2">
        <v>3746</v>
      </c>
      <c r="AZ93" s="2">
        <v>3567</v>
      </c>
      <c r="BA93" s="2">
        <v>3836</v>
      </c>
    </row>
    <row r="94" spans="1:53" ht="12.75">
      <c r="A94" s="1">
        <f>DATE(1970,1,1)</f>
        <v>25569</v>
      </c>
      <c r="B94">
        <v>1970</v>
      </c>
      <c r="C94">
        <v>1</v>
      </c>
      <c r="D94" s="2">
        <v>2957</v>
      </c>
      <c r="E94" s="2">
        <v>5263</v>
      </c>
      <c r="F94" s="2">
        <v>3835</v>
      </c>
      <c r="G94" s="2">
        <v>2828</v>
      </c>
      <c r="H94" s="2">
        <v>4810</v>
      </c>
      <c r="I94" s="2">
        <v>4048</v>
      </c>
      <c r="J94" s="2">
        <v>5078</v>
      </c>
      <c r="K94" s="2">
        <v>4597</v>
      </c>
      <c r="L94" s="2">
        <v>4973</v>
      </c>
      <c r="M94" s="2">
        <v>4004</v>
      </c>
      <c r="N94" s="2">
        <v>3378</v>
      </c>
      <c r="O94" s="2">
        <v>5094</v>
      </c>
      <c r="P94" s="2">
        <v>3520</v>
      </c>
      <c r="Q94" s="2">
        <v>4570</v>
      </c>
      <c r="R94" s="2">
        <v>3782</v>
      </c>
      <c r="S94" s="2">
        <v>3865</v>
      </c>
      <c r="T94" s="2">
        <v>3166</v>
      </c>
      <c r="U94" s="2">
        <v>3090</v>
      </c>
      <c r="V94" s="2">
        <v>3411</v>
      </c>
      <c r="W94" s="2">
        <v>4558</v>
      </c>
      <c r="X94" s="2">
        <v>4483</v>
      </c>
      <c r="Y94" s="2">
        <v>4198</v>
      </c>
      <c r="Z94" s="2">
        <v>2617</v>
      </c>
      <c r="AA94" s="2">
        <v>3850</v>
      </c>
      <c r="AB94" s="2">
        <v>3611</v>
      </c>
      <c r="AC94" s="2">
        <v>3792</v>
      </c>
      <c r="AD94" s="2">
        <v>4936</v>
      </c>
      <c r="AE94" s="2">
        <v>3886</v>
      </c>
      <c r="AF94" s="2">
        <v>4821</v>
      </c>
      <c r="AG94" s="2">
        <v>3188</v>
      </c>
      <c r="AH94" s="2">
        <v>4874</v>
      </c>
      <c r="AI94" s="2">
        <v>3267</v>
      </c>
      <c r="AJ94" s="2">
        <v>3230</v>
      </c>
      <c r="AK94" s="2">
        <v>4086</v>
      </c>
      <c r="AL94" s="2">
        <v>3475</v>
      </c>
      <c r="AM94" s="2">
        <v>3924</v>
      </c>
      <c r="AN94" s="2">
        <v>4071</v>
      </c>
      <c r="AO94" s="2">
        <v>4104</v>
      </c>
      <c r="AP94" s="2">
        <v>3051</v>
      </c>
      <c r="AQ94" s="2">
        <v>3265</v>
      </c>
      <c r="AR94" s="2">
        <v>3170</v>
      </c>
      <c r="AS94" s="2">
        <v>3633</v>
      </c>
      <c r="AT94" s="2">
        <v>3389</v>
      </c>
      <c r="AU94" s="2">
        <v>3617</v>
      </c>
      <c r="AV94" s="2">
        <v>3789</v>
      </c>
      <c r="AW94" s="2">
        <v>4191</v>
      </c>
      <c r="AX94" s="2">
        <v>3108</v>
      </c>
      <c r="AY94" s="2">
        <v>3979</v>
      </c>
      <c r="AZ94" s="2">
        <v>3904</v>
      </c>
      <c r="BA94" s="2">
        <v>4085</v>
      </c>
    </row>
    <row r="95" spans="1:53" ht="12.75">
      <c r="A95" s="1">
        <f>DATE(1971,1,1)</f>
        <v>25934</v>
      </c>
      <c r="B95">
        <v>1971</v>
      </c>
      <c r="C95">
        <v>1</v>
      </c>
      <c r="D95" s="2">
        <v>3202</v>
      </c>
      <c r="E95" s="2">
        <v>5600</v>
      </c>
      <c r="F95" s="2">
        <v>4143</v>
      </c>
      <c r="G95" s="2">
        <v>3079</v>
      </c>
      <c r="H95" s="2">
        <v>5034</v>
      </c>
      <c r="I95" s="2">
        <v>4412</v>
      </c>
      <c r="J95" s="2">
        <v>5299</v>
      </c>
      <c r="K95" s="2">
        <v>4891</v>
      </c>
      <c r="L95" s="2">
        <v>5500</v>
      </c>
      <c r="M95" s="2">
        <v>4292</v>
      </c>
      <c r="N95" s="2">
        <v>3651</v>
      </c>
      <c r="O95" s="2">
        <v>5338</v>
      </c>
      <c r="P95" s="2">
        <v>3730</v>
      </c>
      <c r="Q95" s="2">
        <v>4868</v>
      </c>
      <c r="R95" s="2">
        <v>4078</v>
      </c>
      <c r="S95" s="2">
        <v>4015</v>
      </c>
      <c r="T95" s="2">
        <v>3375</v>
      </c>
      <c r="U95" s="2">
        <v>3314</v>
      </c>
      <c r="V95" s="2">
        <v>3591</v>
      </c>
      <c r="W95" s="2">
        <v>4883</v>
      </c>
      <c r="X95" s="2">
        <v>4752</v>
      </c>
      <c r="Y95" s="2">
        <v>4500</v>
      </c>
      <c r="Z95" s="2">
        <v>2847</v>
      </c>
      <c r="AA95" s="2">
        <v>4114</v>
      </c>
      <c r="AB95" s="2">
        <v>3774</v>
      </c>
      <c r="AC95" s="2">
        <v>4120</v>
      </c>
      <c r="AD95" s="2">
        <v>5229</v>
      </c>
      <c r="AE95" s="2">
        <v>4098</v>
      </c>
      <c r="AF95" s="2">
        <v>5120</v>
      </c>
      <c r="AG95" s="2">
        <v>3419</v>
      </c>
      <c r="AH95" s="2">
        <v>5169</v>
      </c>
      <c r="AI95" s="2">
        <v>3496</v>
      </c>
      <c r="AJ95" s="2">
        <v>3693</v>
      </c>
      <c r="AK95" s="2">
        <v>4321</v>
      </c>
      <c r="AL95" s="2">
        <v>3716</v>
      </c>
      <c r="AM95" s="2">
        <v>4199</v>
      </c>
      <c r="AN95" s="2">
        <v>4292</v>
      </c>
      <c r="AO95" s="2">
        <v>4292</v>
      </c>
      <c r="AP95" s="2">
        <v>3265</v>
      </c>
      <c r="AQ95" s="2">
        <v>3546</v>
      </c>
      <c r="AR95" s="2">
        <v>3435</v>
      </c>
      <c r="AS95" s="2">
        <v>3847</v>
      </c>
      <c r="AT95" s="2">
        <v>3655</v>
      </c>
      <c r="AU95" s="2">
        <v>3841</v>
      </c>
      <c r="AV95" s="2">
        <v>4091</v>
      </c>
      <c r="AW95" s="2">
        <v>4368</v>
      </c>
      <c r="AX95" s="2">
        <v>3369</v>
      </c>
      <c r="AY95" s="2">
        <v>4239</v>
      </c>
      <c r="AZ95" s="2">
        <v>4261</v>
      </c>
      <c r="BA95" s="2">
        <v>4342</v>
      </c>
    </row>
    <row r="96" spans="1:53" ht="12.75">
      <c r="A96" s="1">
        <f>DATE(1972,1,1)</f>
        <v>26299</v>
      </c>
      <c r="B96">
        <v>1972</v>
      </c>
      <c r="C96">
        <v>1</v>
      </c>
      <c r="D96" s="2">
        <v>3521</v>
      </c>
      <c r="E96" s="2">
        <v>5956</v>
      </c>
      <c r="F96" s="2">
        <v>4485</v>
      </c>
      <c r="G96" s="2">
        <v>3396</v>
      </c>
      <c r="H96" s="2">
        <v>5454</v>
      </c>
      <c r="I96" s="2">
        <v>4786</v>
      </c>
      <c r="J96" s="2">
        <v>5694</v>
      </c>
      <c r="K96" s="2">
        <v>5298</v>
      </c>
      <c r="L96" s="2">
        <v>6027</v>
      </c>
      <c r="M96" s="2">
        <v>4707</v>
      </c>
      <c r="N96" s="2">
        <v>4023</v>
      </c>
      <c r="O96" s="2">
        <v>5687</v>
      </c>
      <c r="P96" s="2">
        <v>4119</v>
      </c>
      <c r="Q96" s="2">
        <v>5263</v>
      </c>
      <c r="R96" s="2">
        <v>4428</v>
      </c>
      <c r="S96" s="2">
        <v>4487</v>
      </c>
      <c r="T96" s="2">
        <v>3696</v>
      </c>
      <c r="U96" s="2">
        <v>3578</v>
      </c>
      <c r="V96" s="2">
        <v>3859</v>
      </c>
      <c r="W96" s="2">
        <v>5282</v>
      </c>
      <c r="X96" s="2">
        <v>5109</v>
      </c>
      <c r="Y96" s="2">
        <v>4967</v>
      </c>
      <c r="Z96" s="2">
        <v>3187</v>
      </c>
      <c r="AA96" s="2">
        <v>4448</v>
      </c>
      <c r="AB96" s="2">
        <v>4332</v>
      </c>
      <c r="AC96" s="2">
        <v>4527</v>
      </c>
      <c r="AD96" s="2">
        <v>5566</v>
      </c>
      <c r="AE96" s="2">
        <v>4419</v>
      </c>
      <c r="AF96" s="2">
        <v>5519</v>
      </c>
      <c r="AG96" s="2">
        <v>3752</v>
      </c>
      <c r="AH96" s="2">
        <v>5529</v>
      </c>
      <c r="AI96" s="2">
        <v>3884</v>
      </c>
      <c r="AJ96" s="2">
        <v>4388</v>
      </c>
      <c r="AK96" s="2">
        <v>4685</v>
      </c>
      <c r="AL96" s="2">
        <v>4017</v>
      </c>
      <c r="AM96" s="2">
        <v>4605</v>
      </c>
      <c r="AN96" s="2">
        <v>4680</v>
      </c>
      <c r="AO96" s="2">
        <v>4619</v>
      </c>
      <c r="AP96" s="2">
        <v>3592</v>
      </c>
      <c r="AQ96" s="2">
        <v>4070</v>
      </c>
      <c r="AR96" s="2">
        <v>3796</v>
      </c>
      <c r="AS96" s="2">
        <v>4181</v>
      </c>
      <c r="AT96" s="2">
        <v>3980</v>
      </c>
      <c r="AU96" s="2">
        <v>4153</v>
      </c>
      <c r="AV96" s="2">
        <v>4485</v>
      </c>
      <c r="AW96" s="2">
        <v>4722</v>
      </c>
      <c r="AX96" s="2">
        <v>3673</v>
      </c>
      <c r="AY96" s="2">
        <v>4597</v>
      </c>
      <c r="AZ96" s="2">
        <v>4689</v>
      </c>
      <c r="BA96" s="2">
        <v>4717</v>
      </c>
    </row>
    <row r="97" spans="1:53" ht="12.75">
      <c r="A97" s="1">
        <f>DATE(1973,1,1)</f>
        <v>26665</v>
      </c>
      <c r="B97">
        <v>1973</v>
      </c>
      <c r="C97">
        <v>1</v>
      </c>
      <c r="D97" s="2">
        <v>3939</v>
      </c>
      <c r="E97" s="2">
        <v>6823</v>
      </c>
      <c r="F97" s="2">
        <v>4917</v>
      </c>
      <c r="G97" s="2">
        <v>3967</v>
      </c>
      <c r="H97" s="2">
        <v>5944</v>
      </c>
      <c r="I97" s="2">
        <v>5296</v>
      </c>
      <c r="J97" s="2">
        <v>6230</v>
      </c>
      <c r="K97" s="2">
        <v>5858</v>
      </c>
      <c r="L97" s="2">
        <v>6472</v>
      </c>
      <c r="M97" s="2">
        <v>5227</v>
      </c>
      <c r="N97" s="2">
        <v>4481</v>
      </c>
      <c r="O97" s="2">
        <v>6143</v>
      </c>
      <c r="P97" s="2">
        <v>4677</v>
      </c>
      <c r="Q97" s="2">
        <v>5895</v>
      </c>
      <c r="R97" s="2">
        <v>5076</v>
      </c>
      <c r="S97" s="2">
        <v>5402</v>
      </c>
      <c r="T97" s="2">
        <v>4123</v>
      </c>
      <c r="U97" s="2">
        <v>3979</v>
      </c>
      <c r="V97" s="2">
        <v>4309</v>
      </c>
      <c r="W97" s="2">
        <v>5807</v>
      </c>
      <c r="X97" s="2">
        <v>5547</v>
      </c>
      <c r="Y97" s="2">
        <v>5550</v>
      </c>
      <c r="Z97" s="2">
        <v>3591</v>
      </c>
      <c r="AA97" s="2">
        <v>4931</v>
      </c>
      <c r="AB97" s="2">
        <v>4987</v>
      </c>
      <c r="AC97" s="2">
        <v>5261</v>
      </c>
      <c r="AD97" s="2">
        <v>6107</v>
      </c>
      <c r="AE97" s="2">
        <v>4870</v>
      </c>
      <c r="AF97" s="2">
        <v>6033</v>
      </c>
      <c r="AG97" s="2">
        <v>4122</v>
      </c>
      <c r="AH97" s="2">
        <v>5964</v>
      </c>
      <c r="AI97" s="2">
        <v>4349</v>
      </c>
      <c r="AJ97" s="2">
        <v>6189</v>
      </c>
      <c r="AK97" s="2">
        <v>5208</v>
      </c>
      <c r="AL97" s="2">
        <v>4518</v>
      </c>
      <c r="AM97" s="2">
        <v>5110</v>
      </c>
      <c r="AN97" s="2">
        <v>5158</v>
      </c>
      <c r="AO97" s="2">
        <v>4962</v>
      </c>
      <c r="AP97" s="2">
        <v>4017</v>
      </c>
      <c r="AQ97" s="2">
        <v>5158</v>
      </c>
      <c r="AR97" s="2">
        <v>4280</v>
      </c>
      <c r="AS97" s="2">
        <v>4665</v>
      </c>
      <c r="AT97" s="2">
        <v>4323</v>
      </c>
      <c r="AU97" s="2">
        <v>4521</v>
      </c>
      <c r="AV97" s="2">
        <v>4971</v>
      </c>
      <c r="AW97" s="2">
        <v>5294</v>
      </c>
      <c r="AX97" s="2">
        <v>4010</v>
      </c>
      <c r="AY97" s="2">
        <v>5123</v>
      </c>
      <c r="AZ97" s="2">
        <v>5390</v>
      </c>
      <c r="BA97" s="2">
        <v>5231</v>
      </c>
    </row>
    <row r="98" spans="1:53" ht="12.75">
      <c r="A98" s="1">
        <f>DATE(1974,1,1)</f>
        <v>27030</v>
      </c>
      <c r="B98">
        <v>1974</v>
      </c>
      <c r="C98">
        <v>1</v>
      </c>
      <c r="D98" s="2">
        <v>4332</v>
      </c>
      <c r="E98" s="2">
        <v>8148</v>
      </c>
      <c r="F98" s="2">
        <v>5311</v>
      </c>
      <c r="G98" s="2">
        <v>4359</v>
      </c>
      <c r="H98" s="2">
        <v>6552</v>
      </c>
      <c r="I98" s="2">
        <v>5848</v>
      </c>
      <c r="J98" s="2">
        <v>6797</v>
      </c>
      <c r="K98" s="2">
        <v>6336</v>
      </c>
      <c r="L98" s="2">
        <v>7254</v>
      </c>
      <c r="M98" s="2">
        <v>5599</v>
      </c>
      <c r="N98" s="2">
        <v>4852</v>
      </c>
      <c r="O98" s="2">
        <v>6928</v>
      </c>
      <c r="P98" s="2">
        <v>5341</v>
      </c>
      <c r="Q98" s="2">
        <v>6453</v>
      </c>
      <c r="R98" s="2">
        <v>5416</v>
      </c>
      <c r="S98" s="2">
        <v>5591</v>
      </c>
      <c r="T98" s="2">
        <v>4586</v>
      </c>
      <c r="U98" s="2">
        <v>4499</v>
      </c>
      <c r="V98" s="2">
        <v>4749</v>
      </c>
      <c r="W98" s="2">
        <v>6370</v>
      </c>
      <c r="X98" s="2">
        <v>6016</v>
      </c>
      <c r="Y98" s="2">
        <v>5923</v>
      </c>
      <c r="Z98" s="2">
        <v>3913</v>
      </c>
      <c r="AA98" s="2">
        <v>5273</v>
      </c>
      <c r="AB98" s="2">
        <v>5354</v>
      </c>
      <c r="AC98" s="2">
        <v>5449</v>
      </c>
      <c r="AD98" s="2">
        <v>6491</v>
      </c>
      <c r="AE98" s="2">
        <v>5267</v>
      </c>
      <c r="AF98" s="2">
        <v>6566</v>
      </c>
      <c r="AG98" s="2">
        <v>4553</v>
      </c>
      <c r="AH98" s="2">
        <v>6475</v>
      </c>
      <c r="AI98" s="2">
        <v>4730</v>
      </c>
      <c r="AJ98" s="2">
        <v>6114</v>
      </c>
      <c r="AK98" s="2">
        <v>5721</v>
      </c>
      <c r="AL98" s="2">
        <v>4977</v>
      </c>
      <c r="AM98" s="2">
        <v>5704</v>
      </c>
      <c r="AN98" s="2">
        <v>5693</v>
      </c>
      <c r="AO98" s="2">
        <v>5393</v>
      </c>
      <c r="AP98" s="2">
        <v>4450</v>
      </c>
      <c r="AQ98" s="2">
        <v>5169</v>
      </c>
      <c r="AR98" s="2">
        <v>4680</v>
      </c>
      <c r="AS98" s="2">
        <v>5176</v>
      </c>
      <c r="AT98" s="2">
        <v>4745</v>
      </c>
      <c r="AU98" s="2">
        <v>4847</v>
      </c>
      <c r="AV98" s="2">
        <v>5484</v>
      </c>
      <c r="AW98" s="2">
        <v>5902</v>
      </c>
      <c r="AX98" s="2">
        <v>4438</v>
      </c>
      <c r="AY98" s="2">
        <v>5613</v>
      </c>
      <c r="AZ98" s="2">
        <v>6151</v>
      </c>
      <c r="BA98" s="2">
        <v>5707</v>
      </c>
    </row>
    <row r="99" spans="1:53" ht="12.75">
      <c r="A99" s="1">
        <f>DATE(1975,1,1)</f>
        <v>27395</v>
      </c>
      <c r="B99">
        <v>1975</v>
      </c>
      <c r="C99">
        <v>1</v>
      </c>
      <c r="D99" s="2">
        <v>4765</v>
      </c>
      <c r="E99" s="2">
        <v>10683</v>
      </c>
      <c r="F99" s="2">
        <v>5545</v>
      </c>
      <c r="G99" s="2">
        <v>4664</v>
      </c>
      <c r="H99" s="2">
        <v>7129</v>
      </c>
      <c r="I99" s="2">
        <v>6333</v>
      </c>
      <c r="J99" s="2">
        <v>7257</v>
      </c>
      <c r="K99" s="2">
        <v>6742</v>
      </c>
      <c r="L99" s="2">
        <v>8038</v>
      </c>
      <c r="M99" s="2">
        <v>5911</v>
      </c>
      <c r="N99" s="2">
        <v>5157</v>
      </c>
      <c r="O99" s="2">
        <v>7409</v>
      </c>
      <c r="P99" s="2">
        <v>5560</v>
      </c>
      <c r="Q99" s="2">
        <v>7011</v>
      </c>
      <c r="R99" s="2">
        <v>5833</v>
      </c>
      <c r="S99" s="2">
        <v>6219</v>
      </c>
      <c r="T99" s="2">
        <v>4935</v>
      </c>
      <c r="U99" s="2">
        <v>4964</v>
      </c>
      <c r="V99" s="2">
        <v>5029</v>
      </c>
      <c r="W99" s="2">
        <v>6893</v>
      </c>
      <c r="X99" s="2">
        <v>6459</v>
      </c>
      <c r="Y99" s="2">
        <v>6306</v>
      </c>
      <c r="Z99" s="2">
        <v>4203</v>
      </c>
      <c r="AA99" s="2">
        <v>5756</v>
      </c>
      <c r="AB99" s="2">
        <v>5802</v>
      </c>
      <c r="AC99" s="2">
        <v>6178</v>
      </c>
      <c r="AD99" s="2">
        <v>7043</v>
      </c>
      <c r="AE99" s="2">
        <v>5608</v>
      </c>
      <c r="AF99" s="2">
        <v>7057</v>
      </c>
      <c r="AG99" s="2">
        <v>5054</v>
      </c>
      <c r="AH99" s="2">
        <v>6972</v>
      </c>
      <c r="AI99" s="2">
        <v>5046</v>
      </c>
      <c r="AJ99" s="2">
        <v>6363</v>
      </c>
      <c r="AK99" s="2">
        <v>6101</v>
      </c>
      <c r="AL99" s="2">
        <v>5497</v>
      </c>
      <c r="AM99" s="2">
        <v>6190</v>
      </c>
      <c r="AN99" s="2">
        <v>6184</v>
      </c>
      <c r="AO99" s="2">
        <v>5857</v>
      </c>
      <c r="AP99" s="2">
        <v>4731</v>
      </c>
      <c r="AQ99" s="2">
        <v>5689</v>
      </c>
      <c r="AR99" s="2">
        <v>5024</v>
      </c>
      <c r="AS99" s="2">
        <v>5747</v>
      </c>
      <c r="AT99" s="2">
        <v>5180</v>
      </c>
      <c r="AU99" s="2">
        <v>5197</v>
      </c>
      <c r="AV99" s="2">
        <v>5961</v>
      </c>
      <c r="AW99" s="2">
        <v>6545</v>
      </c>
      <c r="AX99" s="2">
        <v>4975</v>
      </c>
      <c r="AY99" s="2">
        <v>6086</v>
      </c>
      <c r="AZ99" s="2">
        <v>6722</v>
      </c>
      <c r="BA99" s="2">
        <v>6172</v>
      </c>
    </row>
    <row r="100" spans="1:53" ht="12.75">
      <c r="A100" s="1">
        <f>DATE(1976,1,1)</f>
        <v>27760</v>
      </c>
      <c r="B100">
        <v>1976</v>
      </c>
      <c r="C100">
        <v>1</v>
      </c>
      <c r="D100" s="2">
        <v>5312</v>
      </c>
      <c r="E100" s="2">
        <v>12125</v>
      </c>
      <c r="F100" s="2">
        <v>6071</v>
      </c>
      <c r="G100" s="2">
        <v>5153</v>
      </c>
      <c r="H100" s="2">
        <v>7825</v>
      </c>
      <c r="I100" s="2">
        <v>6890</v>
      </c>
      <c r="J100" s="2">
        <v>7883</v>
      </c>
      <c r="K100" s="2">
        <v>7347</v>
      </c>
      <c r="L100" s="2">
        <v>8732</v>
      </c>
      <c r="M100" s="2">
        <v>6369</v>
      </c>
      <c r="N100" s="2">
        <v>5688</v>
      </c>
      <c r="O100" s="2">
        <v>7891</v>
      </c>
      <c r="P100" s="2">
        <v>6088</v>
      </c>
      <c r="Q100" s="2">
        <v>7623</v>
      </c>
      <c r="R100" s="2">
        <v>6500</v>
      </c>
      <c r="S100" s="2">
        <v>6582</v>
      </c>
      <c r="T100" s="2">
        <v>5452</v>
      </c>
      <c r="U100" s="2">
        <v>5555</v>
      </c>
      <c r="V100" s="2">
        <v>5702</v>
      </c>
      <c r="W100" s="2">
        <v>7537</v>
      </c>
      <c r="X100" s="2">
        <v>6998</v>
      </c>
      <c r="Y100" s="2">
        <v>7092</v>
      </c>
      <c r="Z100" s="2">
        <v>4744</v>
      </c>
      <c r="AA100" s="2">
        <v>6309</v>
      </c>
      <c r="AB100" s="2">
        <v>6191</v>
      </c>
      <c r="AC100" s="2">
        <v>6437</v>
      </c>
      <c r="AD100" s="2">
        <v>7745</v>
      </c>
      <c r="AE100" s="2">
        <v>6255</v>
      </c>
      <c r="AF100" s="2">
        <v>7704</v>
      </c>
      <c r="AG100" s="2">
        <v>5523</v>
      </c>
      <c r="AH100" s="2">
        <v>7472</v>
      </c>
      <c r="AI100" s="2">
        <v>5579</v>
      </c>
      <c r="AJ100" s="2">
        <v>6183</v>
      </c>
      <c r="AK100" s="2">
        <v>6750</v>
      </c>
      <c r="AL100" s="2">
        <v>5978</v>
      </c>
      <c r="AM100" s="2">
        <v>6903</v>
      </c>
      <c r="AN100" s="2">
        <v>6799</v>
      </c>
      <c r="AO100" s="2">
        <v>6408</v>
      </c>
      <c r="AP100" s="2">
        <v>5256</v>
      </c>
      <c r="AQ100" s="2">
        <v>5586</v>
      </c>
      <c r="AR100" s="2">
        <v>5568</v>
      </c>
      <c r="AS100" s="2">
        <v>6355</v>
      </c>
      <c r="AT100" s="2">
        <v>5760</v>
      </c>
      <c r="AU100" s="2">
        <v>5742</v>
      </c>
      <c r="AV100" s="2">
        <v>6550</v>
      </c>
      <c r="AW100" s="2">
        <v>7174</v>
      </c>
      <c r="AX100" s="2">
        <v>5469</v>
      </c>
      <c r="AY100" s="2">
        <v>6676</v>
      </c>
      <c r="AZ100" s="2">
        <v>7224</v>
      </c>
      <c r="BA100" s="2">
        <v>6754</v>
      </c>
    </row>
    <row r="101" spans="1:53" ht="12.75">
      <c r="A101" s="1">
        <f>DATE(1977,1,1)</f>
        <v>28126</v>
      </c>
      <c r="B101">
        <v>1977</v>
      </c>
      <c r="C101">
        <v>1</v>
      </c>
      <c r="D101" s="2">
        <v>5793</v>
      </c>
      <c r="E101" s="2">
        <v>12405</v>
      </c>
      <c r="F101" s="2">
        <v>6625</v>
      </c>
      <c r="G101" s="2">
        <v>5655</v>
      </c>
      <c r="H101" s="2">
        <v>8570</v>
      </c>
      <c r="I101" s="2">
        <v>7546</v>
      </c>
      <c r="J101" s="2">
        <v>8693</v>
      </c>
      <c r="K101" s="2">
        <v>7895</v>
      </c>
      <c r="L101" s="2">
        <v>9647</v>
      </c>
      <c r="M101" s="2">
        <v>6982</v>
      </c>
      <c r="N101" s="2">
        <v>6201</v>
      </c>
      <c r="O101" s="2">
        <v>8353</v>
      </c>
      <c r="P101" s="2">
        <v>6469</v>
      </c>
      <c r="Q101" s="2">
        <v>8366</v>
      </c>
      <c r="R101" s="2">
        <v>7163</v>
      </c>
      <c r="S101" s="2">
        <v>7255</v>
      </c>
      <c r="T101" s="2">
        <v>6071</v>
      </c>
      <c r="U101" s="2">
        <v>6116</v>
      </c>
      <c r="V101" s="2">
        <v>6121</v>
      </c>
      <c r="W101" s="2">
        <v>8179</v>
      </c>
      <c r="X101" s="2">
        <v>7620</v>
      </c>
      <c r="Y101" s="2">
        <v>7952</v>
      </c>
      <c r="Z101" s="2">
        <v>5232</v>
      </c>
      <c r="AA101" s="2">
        <v>6984</v>
      </c>
      <c r="AB101" s="2">
        <v>6617</v>
      </c>
      <c r="AC101" s="2">
        <v>6959</v>
      </c>
      <c r="AD101" s="2">
        <v>8533</v>
      </c>
      <c r="AE101" s="2">
        <v>6873</v>
      </c>
      <c r="AF101" s="2">
        <v>8446</v>
      </c>
      <c r="AG101" s="2">
        <v>6064</v>
      </c>
      <c r="AH101" s="2">
        <v>8138</v>
      </c>
      <c r="AI101" s="2">
        <v>6040</v>
      </c>
      <c r="AJ101" s="2">
        <v>6409</v>
      </c>
      <c r="AK101" s="2">
        <v>7493</v>
      </c>
      <c r="AL101" s="2">
        <v>6578</v>
      </c>
      <c r="AM101" s="2">
        <v>7531</v>
      </c>
      <c r="AN101" s="2">
        <v>7478</v>
      </c>
      <c r="AO101" s="2">
        <v>6983</v>
      </c>
      <c r="AP101" s="2">
        <v>5669</v>
      </c>
      <c r="AQ101" s="2">
        <v>6339</v>
      </c>
      <c r="AR101" s="2">
        <v>6087</v>
      </c>
      <c r="AS101" s="2">
        <v>6954</v>
      </c>
      <c r="AT101" s="2">
        <v>6348</v>
      </c>
      <c r="AU101" s="2">
        <v>6152</v>
      </c>
      <c r="AV101" s="2">
        <v>7195</v>
      </c>
      <c r="AW101" s="2">
        <v>7807</v>
      </c>
      <c r="AX101" s="2">
        <v>6028</v>
      </c>
      <c r="AY101" s="2">
        <v>7400</v>
      </c>
      <c r="AZ101" s="2">
        <v>8157</v>
      </c>
      <c r="BA101" s="2">
        <v>7405</v>
      </c>
    </row>
    <row r="102" spans="1:53" ht="12.75">
      <c r="A102" s="1">
        <f>DATE(1978,1,1)</f>
        <v>28491</v>
      </c>
      <c r="B102">
        <v>1978</v>
      </c>
      <c r="C102">
        <v>1</v>
      </c>
      <c r="D102" s="2">
        <v>6461</v>
      </c>
      <c r="E102" s="2">
        <v>12501</v>
      </c>
      <c r="F102" s="2">
        <v>7536</v>
      </c>
      <c r="G102" s="2">
        <v>6466</v>
      </c>
      <c r="H102" s="2">
        <v>9580</v>
      </c>
      <c r="I102" s="2">
        <v>8490</v>
      </c>
      <c r="J102" s="2">
        <v>9660</v>
      </c>
      <c r="K102" s="2">
        <v>8617</v>
      </c>
      <c r="L102" s="2">
        <v>10371</v>
      </c>
      <c r="M102" s="2">
        <v>7845</v>
      </c>
      <c r="N102" s="2">
        <v>6951</v>
      </c>
      <c r="O102" s="2">
        <v>9114</v>
      </c>
      <c r="P102" s="2">
        <v>7240</v>
      </c>
      <c r="Q102" s="2">
        <v>9226</v>
      </c>
      <c r="R102" s="2">
        <v>7945</v>
      </c>
      <c r="S102" s="2">
        <v>8370</v>
      </c>
      <c r="T102" s="2">
        <v>6750</v>
      </c>
      <c r="U102" s="2">
        <v>6913</v>
      </c>
      <c r="V102" s="2">
        <v>6708</v>
      </c>
      <c r="W102" s="2">
        <v>9029</v>
      </c>
      <c r="X102" s="2">
        <v>8430</v>
      </c>
      <c r="Y102" s="2">
        <v>8801</v>
      </c>
      <c r="Z102" s="2">
        <v>5766</v>
      </c>
      <c r="AA102" s="2">
        <v>7748</v>
      </c>
      <c r="AB102" s="2">
        <v>7650</v>
      </c>
      <c r="AC102" s="2">
        <v>8030</v>
      </c>
      <c r="AD102" s="2">
        <v>9725</v>
      </c>
      <c r="AE102" s="2">
        <v>7739</v>
      </c>
      <c r="AF102" s="2">
        <v>9360</v>
      </c>
      <c r="AG102" s="2">
        <v>6802</v>
      </c>
      <c r="AH102" s="2">
        <v>8928</v>
      </c>
      <c r="AI102" s="2">
        <v>6744</v>
      </c>
      <c r="AJ102" s="2">
        <v>8082</v>
      </c>
      <c r="AK102" s="2">
        <v>8283</v>
      </c>
      <c r="AL102" s="2">
        <v>7348</v>
      </c>
      <c r="AM102" s="2">
        <v>8416</v>
      </c>
      <c r="AN102" s="2">
        <v>8263</v>
      </c>
      <c r="AO102" s="2">
        <v>7644</v>
      </c>
      <c r="AP102" s="2">
        <v>6303</v>
      </c>
      <c r="AQ102" s="2">
        <v>7287</v>
      </c>
      <c r="AR102" s="2">
        <v>6857</v>
      </c>
      <c r="AS102" s="2">
        <v>7860</v>
      </c>
      <c r="AT102" s="2">
        <v>7054</v>
      </c>
      <c r="AU102" s="2">
        <v>6980</v>
      </c>
      <c r="AV102" s="2">
        <v>8021</v>
      </c>
      <c r="AW102" s="2">
        <v>8828</v>
      </c>
      <c r="AX102" s="2">
        <v>6663</v>
      </c>
      <c r="AY102" s="2">
        <v>8245</v>
      </c>
      <c r="AZ102" s="2">
        <v>9361</v>
      </c>
      <c r="BA102" s="2">
        <v>8245</v>
      </c>
    </row>
    <row r="103" spans="1:53" ht="12.75">
      <c r="A103" s="1">
        <f>DATE(1979,1,1)</f>
        <v>28856</v>
      </c>
      <c r="B103">
        <v>1979</v>
      </c>
      <c r="C103">
        <v>1</v>
      </c>
      <c r="D103" s="2">
        <v>7137</v>
      </c>
      <c r="E103" s="2">
        <v>13219</v>
      </c>
      <c r="F103" s="2">
        <v>8518</v>
      </c>
      <c r="G103" s="2">
        <v>7018</v>
      </c>
      <c r="H103" s="2">
        <v>10753</v>
      </c>
      <c r="I103" s="2">
        <v>9512</v>
      </c>
      <c r="J103" s="2">
        <v>10863</v>
      </c>
      <c r="K103" s="2">
        <v>9480</v>
      </c>
      <c r="L103" s="2">
        <v>11236</v>
      </c>
      <c r="M103" s="2">
        <v>8738</v>
      </c>
      <c r="N103" s="2">
        <v>7659</v>
      </c>
      <c r="O103" s="2">
        <v>10107</v>
      </c>
      <c r="P103" s="2">
        <v>7789</v>
      </c>
      <c r="Q103" s="2">
        <v>10152</v>
      </c>
      <c r="R103" s="2">
        <v>8727</v>
      </c>
      <c r="S103" s="2">
        <v>8989</v>
      </c>
      <c r="T103" s="2">
        <v>7598</v>
      </c>
      <c r="U103" s="2">
        <v>7749</v>
      </c>
      <c r="V103" s="2">
        <v>7422</v>
      </c>
      <c r="W103" s="2">
        <v>9977</v>
      </c>
      <c r="X103" s="2">
        <v>9385</v>
      </c>
      <c r="Y103" s="2">
        <v>9635</v>
      </c>
      <c r="Z103" s="2">
        <v>6485</v>
      </c>
      <c r="AA103" s="2">
        <v>8631</v>
      </c>
      <c r="AB103" s="2">
        <v>8193</v>
      </c>
      <c r="AC103" s="2">
        <v>8647</v>
      </c>
      <c r="AD103" s="2">
        <v>10661</v>
      </c>
      <c r="AE103" s="2">
        <v>8700</v>
      </c>
      <c r="AF103" s="2">
        <v>10379</v>
      </c>
      <c r="AG103" s="2">
        <v>7549</v>
      </c>
      <c r="AH103" s="2">
        <v>9825</v>
      </c>
      <c r="AI103" s="2">
        <v>7403</v>
      </c>
      <c r="AJ103" s="2">
        <v>8269</v>
      </c>
      <c r="AK103" s="2">
        <v>9176</v>
      </c>
      <c r="AL103" s="2">
        <v>8403</v>
      </c>
      <c r="AM103" s="2">
        <v>9309</v>
      </c>
      <c r="AN103" s="2">
        <v>9147</v>
      </c>
      <c r="AO103" s="2">
        <v>8510</v>
      </c>
      <c r="AP103" s="2">
        <v>6990</v>
      </c>
      <c r="AQ103" s="2">
        <v>8048</v>
      </c>
      <c r="AR103" s="2">
        <v>7552</v>
      </c>
      <c r="AS103" s="2">
        <v>8841</v>
      </c>
      <c r="AT103" s="2">
        <v>7792</v>
      </c>
      <c r="AU103" s="2">
        <v>7760</v>
      </c>
      <c r="AV103" s="2">
        <v>8950</v>
      </c>
      <c r="AW103" s="2">
        <v>9861</v>
      </c>
      <c r="AX103" s="2">
        <v>7371</v>
      </c>
      <c r="AY103" s="2">
        <v>9199</v>
      </c>
      <c r="AZ103" s="2">
        <v>10517</v>
      </c>
      <c r="BA103" s="2">
        <v>9146</v>
      </c>
    </row>
    <row r="104" spans="1:53" ht="12.75">
      <c r="A104" s="1">
        <f>DATE(1980,1,1)</f>
        <v>29221</v>
      </c>
      <c r="B104">
        <v>1980</v>
      </c>
      <c r="C104">
        <v>1</v>
      </c>
      <c r="D104" s="2">
        <v>7836</v>
      </c>
      <c r="E104" s="2">
        <v>14866</v>
      </c>
      <c r="F104" s="2">
        <v>9524</v>
      </c>
      <c r="G104" s="2">
        <v>7524</v>
      </c>
      <c r="H104" s="2">
        <v>11951</v>
      </c>
      <c r="I104" s="2">
        <v>10746</v>
      </c>
      <c r="J104" s="2">
        <v>12357</v>
      </c>
      <c r="K104" s="2">
        <v>10748</v>
      </c>
      <c r="L104" s="2">
        <v>12291</v>
      </c>
      <c r="M104" s="2">
        <v>9933</v>
      </c>
      <c r="N104" s="2">
        <v>8420</v>
      </c>
      <c r="O104" s="2">
        <v>11443</v>
      </c>
      <c r="P104" s="2">
        <v>8648</v>
      </c>
      <c r="Q104" s="2">
        <v>11005</v>
      </c>
      <c r="R104" s="2">
        <v>9374</v>
      </c>
      <c r="S104" s="2">
        <v>9585</v>
      </c>
      <c r="T104" s="2">
        <v>8178</v>
      </c>
      <c r="U104" s="2">
        <v>8777</v>
      </c>
      <c r="V104" s="2">
        <v>8347</v>
      </c>
      <c r="W104" s="2">
        <v>11187</v>
      </c>
      <c r="X104" s="2">
        <v>10602</v>
      </c>
      <c r="Y104" s="2">
        <v>10314</v>
      </c>
      <c r="Z104" s="2">
        <v>7007</v>
      </c>
      <c r="AA104" s="2">
        <v>9324</v>
      </c>
      <c r="AB104" s="2">
        <v>9058</v>
      </c>
      <c r="AC104" s="2">
        <v>9160</v>
      </c>
      <c r="AD104" s="2">
        <v>11700</v>
      </c>
      <c r="AE104" s="2">
        <v>9850</v>
      </c>
      <c r="AF104" s="2">
        <v>11707</v>
      </c>
      <c r="AG104" s="2">
        <v>8346</v>
      </c>
      <c r="AH104" s="2">
        <v>11015</v>
      </c>
      <c r="AI104" s="2">
        <v>8195</v>
      </c>
      <c r="AJ104" s="2">
        <v>7907</v>
      </c>
      <c r="AK104" s="2">
        <v>10046</v>
      </c>
      <c r="AL104" s="2">
        <v>9506</v>
      </c>
      <c r="AM104" s="2">
        <v>10113</v>
      </c>
      <c r="AN104" s="2">
        <v>10085</v>
      </c>
      <c r="AO104" s="2">
        <v>9677</v>
      </c>
      <c r="AP104" s="2">
        <v>7743</v>
      </c>
      <c r="AQ104" s="2">
        <v>8073</v>
      </c>
      <c r="AR104" s="2">
        <v>8259</v>
      </c>
      <c r="AS104" s="2">
        <v>9880</v>
      </c>
      <c r="AT104" s="2">
        <v>8501</v>
      </c>
      <c r="AU104" s="2">
        <v>8613</v>
      </c>
      <c r="AV104" s="2">
        <v>10144</v>
      </c>
      <c r="AW104" s="2">
        <v>10832</v>
      </c>
      <c r="AX104" s="2">
        <v>8118</v>
      </c>
      <c r="AY104" s="2">
        <v>10107</v>
      </c>
      <c r="AZ104" s="2">
        <v>11718</v>
      </c>
      <c r="BA104" s="2">
        <v>10114</v>
      </c>
    </row>
    <row r="105" spans="1:53" ht="12.75">
      <c r="A105" s="1">
        <f>DATE(1981,1,1)</f>
        <v>29587</v>
      </c>
      <c r="B105">
        <v>1981</v>
      </c>
      <c r="C105">
        <v>1</v>
      </c>
      <c r="D105" s="2">
        <v>8678</v>
      </c>
      <c r="E105" s="2">
        <v>16569</v>
      </c>
      <c r="F105" s="2">
        <v>10636</v>
      </c>
      <c r="G105" s="2">
        <v>8523</v>
      </c>
      <c r="H105" s="2">
        <v>13175</v>
      </c>
      <c r="I105" s="2">
        <v>12131</v>
      </c>
      <c r="J105" s="2">
        <v>13828</v>
      </c>
      <c r="K105" s="2">
        <v>11831</v>
      </c>
      <c r="L105" s="2">
        <v>13519</v>
      </c>
      <c r="M105" s="2">
        <v>11139</v>
      </c>
      <c r="N105" s="2">
        <v>9409</v>
      </c>
      <c r="O105" s="2">
        <v>12283</v>
      </c>
      <c r="P105" s="2">
        <v>9387</v>
      </c>
      <c r="Q105" s="2">
        <v>12196</v>
      </c>
      <c r="R105" s="2">
        <v>10307</v>
      </c>
      <c r="S105" s="2">
        <v>10856</v>
      </c>
      <c r="T105" s="2">
        <v>9072</v>
      </c>
      <c r="U105" s="2">
        <v>10013</v>
      </c>
      <c r="V105" s="2">
        <v>9193</v>
      </c>
      <c r="W105" s="2">
        <v>12388</v>
      </c>
      <c r="X105" s="2">
        <v>11798</v>
      </c>
      <c r="Y105" s="2">
        <v>11098</v>
      </c>
      <c r="Z105" s="2">
        <v>7849</v>
      </c>
      <c r="AA105" s="2">
        <v>10413</v>
      </c>
      <c r="AB105" s="2">
        <v>10214</v>
      </c>
      <c r="AC105" s="2">
        <v>10593</v>
      </c>
      <c r="AD105" s="2">
        <v>12752</v>
      </c>
      <c r="AE105" s="2">
        <v>11021</v>
      </c>
      <c r="AF105" s="2">
        <v>13025</v>
      </c>
      <c r="AG105" s="2">
        <v>9316</v>
      </c>
      <c r="AH105" s="2">
        <v>12329</v>
      </c>
      <c r="AI105" s="2">
        <v>9158</v>
      </c>
      <c r="AJ105" s="2">
        <v>10340</v>
      </c>
      <c r="AK105" s="2">
        <v>10956</v>
      </c>
      <c r="AL105" s="2">
        <v>10966</v>
      </c>
      <c r="AM105" s="2">
        <v>10825</v>
      </c>
      <c r="AN105" s="2">
        <v>11148</v>
      </c>
      <c r="AO105" s="2">
        <v>10769</v>
      </c>
      <c r="AP105" s="2">
        <v>8619</v>
      </c>
      <c r="AQ105" s="2">
        <v>9437</v>
      </c>
      <c r="AR105" s="2">
        <v>9163</v>
      </c>
      <c r="AS105" s="2">
        <v>11344</v>
      </c>
      <c r="AT105" s="2">
        <v>9374</v>
      </c>
      <c r="AU105" s="2">
        <v>9664</v>
      </c>
      <c r="AV105" s="2">
        <v>11287</v>
      </c>
      <c r="AW105" s="2">
        <v>11874</v>
      </c>
      <c r="AX105" s="2">
        <v>8827</v>
      </c>
      <c r="AY105" s="2">
        <v>11001</v>
      </c>
      <c r="AZ105" s="2">
        <v>12883</v>
      </c>
      <c r="BA105" s="2">
        <v>11246</v>
      </c>
    </row>
    <row r="106" spans="1:53" ht="12.75">
      <c r="A106" s="1">
        <f>DATE(1982,1,1)</f>
        <v>29952</v>
      </c>
      <c r="B106">
        <v>1982</v>
      </c>
      <c r="C106">
        <v>1</v>
      </c>
      <c r="D106" s="2">
        <v>9168</v>
      </c>
      <c r="E106" s="2">
        <v>18538</v>
      </c>
      <c r="F106" s="2">
        <v>10934</v>
      </c>
      <c r="G106" s="2">
        <v>8940</v>
      </c>
      <c r="H106" s="2">
        <v>13763</v>
      </c>
      <c r="I106" s="2">
        <v>12955</v>
      </c>
      <c r="J106" s="2">
        <v>14887</v>
      </c>
      <c r="K106" s="2">
        <v>12673</v>
      </c>
      <c r="L106" s="2">
        <v>14747</v>
      </c>
      <c r="M106" s="2">
        <v>11715</v>
      </c>
      <c r="N106" s="2">
        <v>10059</v>
      </c>
      <c r="O106" s="2">
        <v>12794</v>
      </c>
      <c r="P106" s="2">
        <v>9621</v>
      </c>
      <c r="Q106" s="2">
        <v>12921</v>
      </c>
      <c r="R106" s="2">
        <v>10689</v>
      </c>
      <c r="S106" s="2">
        <v>11245</v>
      </c>
      <c r="T106" s="2">
        <v>9631</v>
      </c>
      <c r="U106" s="2">
        <v>10560</v>
      </c>
      <c r="V106" s="2">
        <v>9925</v>
      </c>
      <c r="W106" s="2">
        <v>13386</v>
      </c>
      <c r="X106" s="2">
        <v>12941</v>
      </c>
      <c r="Y106" s="2">
        <v>11540</v>
      </c>
      <c r="Z106" s="2">
        <v>8238</v>
      </c>
      <c r="AA106" s="2">
        <v>11125</v>
      </c>
      <c r="AB106" s="2">
        <v>10654</v>
      </c>
      <c r="AC106" s="2">
        <v>11370</v>
      </c>
      <c r="AD106" s="2">
        <v>13152</v>
      </c>
      <c r="AE106" s="2">
        <v>12010</v>
      </c>
      <c r="AF106" s="2">
        <v>14038</v>
      </c>
      <c r="AG106" s="2">
        <v>9942</v>
      </c>
      <c r="AH106" s="2">
        <v>13409</v>
      </c>
      <c r="AI106" s="2">
        <v>9720</v>
      </c>
      <c r="AJ106" s="2">
        <v>11036</v>
      </c>
      <c r="AK106" s="2">
        <v>11500</v>
      </c>
      <c r="AL106" s="2">
        <v>11833</v>
      </c>
      <c r="AM106" s="2">
        <v>11134</v>
      </c>
      <c r="AN106" s="2">
        <v>11924</v>
      </c>
      <c r="AO106" s="2">
        <v>11566</v>
      </c>
      <c r="AP106" s="2">
        <v>9089</v>
      </c>
      <c r="AQ106" s="2">
        <v>9972</v>
      </c>
      <c r="AR106" s="2">
        <v>9739</v>
      </c>
      <c r="AS106" s="2">
        <v>11987</v>
      </c>
      <c r="AT106" s="2">
        <v>9973</v>
      </c>
      <c r="AU106" s="2">
        <v>10324</v>
      </c>
      <c r="AV106" s="2">
        <v>12154</v>
      </c>
      <c r="AW106" s="2">
        <v>12470</v>
      </c>
      <c r="AX106" s="2">
        <v>9399</v>
      </c>
      <c r="AY106" s="2">
        <v>11599</v>
      </c>
      <c r="AZ106" s="2">
        <v>13417</v>
      </c>
      <c r="BA106" s="2">
        <v>11935</v>
      </c>
    </row>
    <row r="107" spans="1:53" ht="12.75">
      <c r="A107" s="1">
        <f>DATE(1983,1,1)</f>
        <v>30317</v>
      </c>
      <c r="B107">
        <v>1983</v>
      </c>
      <c r="C107">
        <v>1</v>
      </c>
      <c r="D107" s="2">
        <v>9784</v>
      </c>
      <c r="E107" s="2">
        <v>19174</v>
      </c>
      <c r="F107" s="2">
        <v>11673</v>
      </c>
      <c r="G107" s="2">
        <v>9491</v>
      </c>
      <c r="H107" s="2">
        <v>14556</v>
      </c>
      <c r="I107" s="2">
        <v>13604</v>
      </c>
      <c r="J107" s="2">
        <v>15804</v>
      </c>
      <c r="K107" s="2">
        <v>13498</v>
      </c>
      <c r="L107" s="2">
        <v>15490</v>
      </c>
      <c r="M107" s="2">
        <v>12655</v>
      </c>
      <c r="N107" s="2">
        <v>10874</v>
      </c>
      <c r="O107" s="2">
        <v>13910</v>
      </c>
      <c r="P107" s="2">
        <v>10330</v>
      </c>
      <c r="Q107" s="2">
        <v>13459</v>
      </c>
      <c r="R107" s="2">
        <v>11214</v>
      </c>
      <c r="S107" s="2">
        <v>11550</v>
      </c>
      <c r="T107" s="2">
        <v>9915</v>
      </c>
      <c r="U107" s="2">
        <v>10897</v>
      </c>
      <c r="V107" s="2">
        <v>10577</v>
      </c>
      <c r="W107" s="2">
        <v>14337</v>
      </c>
      <c r="X107" s="2">
        <v>14009</v>
      </c>
      <c r="Y107" s="2">
        <v>12320</v>
      </c>
      <c r="Z107" s="2">
        <v>8576</v>
      </c>
      <c r="AA107" s="2">
        <v>11840</v>
      </c>
      <c r="AB107" s="2">
        <v>11067</v>
      </c>
      <c r="AC107" s="2">
        <v>11759</v>
      </c>
      <c r="AD107" s="2">
        <v>13656</v>
      </c>
      <c r="AE107" s="2">
        <v>13064</v>
      </c>
      <c r="AF107" s="2">
        <v>15086</v>
      </c>
      <c r="AG107" s="2">
        <v>10467</v>
      </c>
      <c r="AH107" s="2">
        <v>14277</v>
      </c>
      <c r="AI107" s="2">
        <v>10527</v>
      </c>
      <c r="AJ107" s="2">
        <v>11430</v>
      </c>
      <c r="AK107" s="2">
        <v>12201</v>
      </c>
      <c r="AL107" s="2">
        <v>11776</v>
      </c>
      <c r="AM107" s="2">
        <v>11869</v>
      </c>
      <c r="AN107" s="2">
        <v>12495</v>
      </c>
      <c r="AO107" s="2">
        <v>12432</v>
      </c>
      <c r="AP107" s="2">
        <v>9806</v>
      </c>
      <c r="AQ107" s="2">
        <v>10306</v>
      </c>
      <c r="AR107" s="2">
        <v>10329</v>
      </c>
      <c r="AS107" s="2">
        <v>12372</v>
      </c>
      <c r="AT107" s="2">
        <v>10535</v>
      </c>
      <c r="AU107" s="2">
        <v>10959</v>
      </c>
      <c r="AV107" s="2">
        <v>13038</v>
      </c>
      <c r="AW107" s="2">
        <v>13177</v>
      </c>
      <c r="AX107" s="2">
        <v>9614</v>
      </c>
      <c r="AY107" s="2">
        <v>12073</v>
      </c>
      <c r="AZ107" s="2">
        <v>12791</v>
      </c>
      <c r="BA107" s="2">
        <v>12618</v>
      </c>
    </row>
    <row r="108" spans="1:53" ht="12.75">
      <c r="A108" s="1">
        <f>DATE(1984,1,1)</f>
        <v>30682</v>
      </c>
      <c r="B108">
        <v>1984</v>
      </c>
      <c r="C108">
        <v>1</v>
      </c>
      <c r="D108" s="2">
        <v>10803</v>
      </c>
      <c r="E108" s="2">
        <v>19503</v>
      </c>
      <c r="F108" s="2">
        <v>12886</v>
      </c>
      <c r="G108" s="2">
        <v>10571</v>
      </c>
      <c r="H108" s="2">
        <v>15994</v>
      </c>
      <c r="I108" s="2">
        <v>14778</v>
      </c>
      <c r="J108" s="2">
        <v>17572</v>
      </c>
      <c r="K108" s="2">
        <v>14792</v>
      </c>
      <c r="L108" s="2">
        <v>17098</v>
      </c>
      <c r="M108" s="2">
        <v>13782</v>
      </c>
      <c r="N108" s="2">
        <v>12209</v>
      </c>
      <c r="O108" s="2">
        <v>14935</v>
      </c>
      <c r="P108" s="2">
        <v>11074</v>
      </c>
      <c r="Q108" s="2">
        <v>14873</v>
      </c>
      <c r="R108" s="2">
        <v>12463</v>
      </c>
      <c r="S108" s="2">
        <v>12886</v>
      </c>
      <c r="T108" s="2">
        <v>11132</v>
      </c>
      <c r="U108" s="2">
        <v>11669</v>
      </c>
      <c r="V108" s="2">
        <v>11687</v>
      </c>
      <c r="W108" s="2">
        <v>15803</v>
      </c>
      <c r="X108" s="2">
        <v>15723</v>
      </c>
      <c r="Y108" s="2">
        <v>13651</v>
      </c>
      <c r="Z108" s="2">
        <v>9417</v>
      </c>
      <c r="AA108" s="2">
        <v>13097</v>
      </c>
      <c r="AB108" s="2">
        <v>11706</v>
      </c>
      <c r="AC108" s="2">
        <v>13109</v>
      </c>
      <c r="AD108" s="2">
        <v>14618</v>
      </c>
      <c r="AE108" s="2">
        <v>14547</v>
      </c>
      <c r="AF108" s="2">
        <v>16598</v>
      </c>
      <c r="AG108" s="2">
        <v>11315</v>
      </c>
      <c r="AH108" s="2">
        <v>15848</v>
      </c>
      <c r="AI108" s="2">
        <v>11842</v>
      </c>
      <c r="AJ108" s="2">
        <v>12358</v>
      </c>
      <c r="AK108" s="2">
        <v>13488</v>
      </c>
      <c r="AL108" s="2">
        <v>12732</v>
      </c>
      <c r="AM108" s="2">
        <v>12882</v>
      </c>
      <c r="AN108" s="2">
        <v>13556</v>
      </c>
      <c r="AO108" s="2">
        <v>13705</v>
      </c>
      <c r="AP108" s="2">
        <v>10945</v>
      </c>
      <c r="AQ108" s="2">
        <v>11701</v>
      </c>
      <c r="AR108" s="2">
        <v>11515</v>
      </c>
      <c r="AS108" s="2">
        <v>13471</v>
      </c>
      <c r="AT108" s="2">
        <v>11431</v>
      </c>
      <c r="AU108" s="2">
        <v>12040</v>
      </c>
      <c r="AV108" s="2">
        <v>14385</v>
      </c>
      <c r="AW108" s="2">
        <v>14063</v>
      </c>
      <c r="AX108" s="2">
        <v>10408</v>
      </c>
      <c r="AY108" s="2">
        <v>13190</v>
      </c>
      <c r="AZ108" s="2">
        <v>13576</v>
      </c>
      <c r="BA108" s="2">
        <v>13891</v>
      </c>
    </row>
    <row r="109" spans="1:53" ht="12.75">
      <c r="A109" s="1">
        <f>DATE(1985,1,1)</f>
        <v>31048</v>
      </c>
      <c r="B109">
        <v>1985</v>
      </c>
      <c r="C109">
        <v>1</v>
      </c>
      <c r="D109" s="2">
        <v>11566</v>
      </c>
      <c r="E109" s="2">
        <v>20321</v>
      </c>
      <c r="F109" s="2">
        <v>13769</v>
      </c>
      <c r="G109" s="2">
        <v>11260</v>
      </c>
      <c r="H109" s="2">
        <v>16956</v>
      </c>
      <c r="I109" s="2">
        <v>15438</v>
      </c>
      <c r="J109" s="2">
        <v>18731</v>
      </c>
      <c r="K109" s="2">
        <v>15987</v>
      </c>
      <c r="L109" s="2">
        <v>18148</v>
      </c>
      <c r="M109" s="2">
        <v>14698</v>
      </c>
      <c r="N109" s="2">
        <v>13137</v>
      </c>
      <c r="O109" s="2">
        <v>15688</v>
      </c>
      <c r="P109" s="2">
        <v>11641</v>
      </c>
      <c r="Q109" s="2">
        <v>15661</v>
      </c>
      <c r="R109" s="2">
        <v>13159</v>
      </c>
      <c r="S109" s="2">
        <v>13490</v>
      </c>
      <c r="T109" s="2">
        <v>11631</v>
      </c>
      <c r="U109" s="2">
        <v>12113</v>
      </c>
      <c r="V109" s="2">
        <v>12556</v>
      </c>
      <c r="W109" s="2">
        <v>17069</v>
      </c>
      <c r="X109" s="2">
        <v>16910</v>
      </c>
      <c r="Y109" s="2">
        <v>14773</v>
      </c>
      <c r="Z109" s="2">
        <v>9892</v>
      </c>
      <c r="AA109" s="2">
        <v>13962</v>
      </c>
      <c r="AB109" s="2">
        <v>11909</v>
      </c>
      <c r="AC109" s="2">
        <v>13869</v>
      </c>
      <c r="AD109" s="2">
        <v>15481</v>
      </c>
      <c r="AE109" s="2">
        <v>15815</v>
      </c>
      <c r="AF109" s="2">
        <v>17701</v>
      </c>
      <c r="AG109" s="2">
        <v>12080</v>
      </c>
      <c r="AH109" s="2">
        <v>16877</v>
      </c>
      <c r="AI109" s="2">
        <v>12699</v>
      </c>
      <c r="AJ109" s="2">
        <v>12866</v>
      </c>
      <c r="AK109" s="2">
        <v>14323</v>
      </c>
      <c r="AL109" s="2">
        <v>13332</v>
      </c>
      <c r="AM109" s="2">
        <v>13543</v>
      </c>
      <c r="AN109" s="2">
        <v>14447</v>
      </c>
      <c r="AO109" s="2">
        <v>14615</v>
      </c>
      <c r="AP109" s="2">
        <v>11666</v>
      </c>
      <c r="AQ109" s="2">
        <v>12029</v>
      </c>
      <c r="AR109" s="2">
        <v>12297</v>
      </c>
      <c r="AS109" s="2">
        <v>14272</v>
      </c>
      <c r="AT109" s="2">
        <v>12048</v>
      </c>
      <c r="AU109" s="2">
        <v>12968</v>
      </c>
      <c r="AV109" s="2">
        <v>15366</v>
      </c>
      <c r="AW109" s="2">
        <v>14755</v>
      </c>
      <c r="AX109" s="2">
        <v>10896</v>
      </c>
      <c r="AY109" s="2">
        <v>13840</v>
      </c>
      <c r="AZ109" s="2">
        <v>14317</v>
      </c>
      <c r="BA109" s="2">
        <v>14758</v>
      </c>
    </row>
    <row r="110" spans="1:53" ht="12.75">
      <c r="A110" s="1">
        <f>DATE(1986,1,1)</f>
        <v>31413</v>
      </c>
      <c r="B110">
        <v>1986</v>
      </c>
      <c r="C110">
        <v>1</v>
      </c>
      <c r="D110" s="2">
        <v>12164</v>
      </c>
      <c r="E110" s="2">
        <v>19807</v>
      </c>
      <c r="F110" s="2">
        <v>14427</v>
      </c>
      <c r="G110" s="2">
        <v>11710</v>
      </c>
      <c r="H110" s="2">
        <v>17668</v>
      </c>
      <c r="I110" s="2">
        <v>15786</v>
      </c>
      <c r="J110" s="2">
        <v>20024</v>
      </c>
      <c r="K110" s="2">
        <v>16706</v>
      </c>
      <c r="L110" s="2">
        <v>19013</v>
      </c>
      <c r="M110" s="2">
        <v>15438</v>
      </c>
      <c r="N110" s="2">
        <v>13970</v>
      </c>
      <c r="O110" s="2">
        <v>16377</v>
      </c>
      <c r="P110" s="2">
        <v>11949</v>
      </c>
      <c r="Q110" s="2">
        <v>16424</v>
      </c>
      <c r="R110" s="2">
        <v>13820</v>
      </c>
      <c r="S110" s="2">
        <v>14108</v>
      </c>
      <c r="T110" s="2">
        <v>12065</v>
      </c>
      <c r="U110" s="2">
        <v>12005</v>
      </c>
      <c r="V110" s="2">
        <v>13494</v>
      </c>
      <c r="W110" s="2">
        <v>18068</v>
      </c>
      <c r="X110" s="2">
        <v>18148</v>
      </c>
      <c r="Y110" s="2">
        <v>15607</v>
      </c>
      <c r="Z110" s="2">
        <v>10194</v>
      </c>
      <c r="AA110" s="2">
        <v>14595</v>
      </c>
      <c r="AB110" s="2">
        <v>12470</v>
      </c>
      <c r="AC110" s="2">
        <v>14333</v>
      </c>
      <c r="AD110" s="2">
        <v>16170</v>
      </c>
      <c r="AE110" s="2">
        <v>16981</v>
      </c>
      <c r="AF110" s="2">
        <v>18763</v>
      </c>
      <c r="AG110" s="2">
        <v>12301</v>
      </c>
      <c r="AH110" s="2">
        <v>17956</v>
      </c>
      <c r="AI110" s="2">
        <v>13481</v>
      </c>
      <c r="AJ110" s="2">
        <v>13137</v>
      </c>
      <c r="AK110" s="2">
        <v>14955</v>
      </c>
      <c r="AL110" s="2">
        <v>13309</v>
      </c>
      <c r="AM110" s="2">
        <v>14148</v>
      </c>
      <c r="AN110" s="2">
        <v>15187</v>
      </c>
      <c r="AO110" s="2">
        <v>15526</v>
      </c>
      <c r="AP110" s="2">
        <v>12235</v>
      </c>
      <c r="AQ110" s="2">
        <v>12578</v>
      </c>
      <c r="AR110" s="2">
        <v>13035</v>
      </c>
      <c r="AS110" s="2">
        <v>14215</v>
      </c>
      <c r="AT110" s="2">
        <v>12426</v>
      </c>
      <c r="AU110" s="2">
        <v>13834</v>
      </c>
      <c r="AV110" s="2">
        <v>16328</v>
      </c>
      <c r="AW110" s="2">
        <v>15542</v>
      </c>
      <c r="AX110" s="2">
        <v>11392</v>
      </c>
      <c r="AY110" s="2">
        <v>14528</v>
      </c>
      <c r="AZ110" s="2">
        <v>14064</v>
      </c>
      <c r="BA110" s="2">
        <v>15442</v>
      </c>
    </row>
    <row r="111" spans="1:53" ht="12.75">
      <c r="A111" s="1">
        <f>DATE(1987,1,1)</f>
        <v>31778</v>
      </c>
      <c r="B111">
        <v>1987</v>
      </c>
      <c r="C111">
        <v>1</v>
      </c>
      <c r="D111" s="2">
        <v>12826</v>
      </c>
      <c r="E111" s="2">
        <v>19357</v>
      </c>
      <c r="F111" s="2">
        <v>14985</v>
      </c>
      <c r="G111" s="2">
        <v>12085</v>
      </c>
      <c r="H111" s="2">
        <v>18549</v>
      </c>
      <c r="I111" s="2">
        <v>16275</v>
      </c>
      <c r="J111" s="2">
        <v>21741</v>
      </c>
      <c r="K111" s="2">
        <v>17730</v>
      </c>
      <c r="L111" s="2">
        <v>20141</v>
      </c>
      <c r="M111" s="2">
        <v>16253</v>
      </c>
      <c r="N111" s="2">
        <v>14721</v>
      </c>
      <c r="O111" s="2">
        <v>17217</v>
      </c>
      <c r="P111" s="2">
        <v>12554</v>
      </c>
      <c r="Q111" s="2">
        <v>17347</v>
      </c>
      <c r="R111" s="2">
        <v>14589</v>
      </c>
      <c r="S111" s="2">
        <v>14905</v>
      </c>
      <c r="T111" s="2">
        <v>12807</v>
      </c>
      <c r="U111" s="2">
        <v>12212</v>
      </c>
      <c r="V111" s="2">
        <v>14546</v>
      </c>
      <c r="W111" s="2">
        <v>19208</v>
      </c>
      <c r="X111" s="2">
        <v>19575</v>
      </c>
      <c r="Y111" s="2">
        <v>16053</v>
      </c>
      <c r="Z111" s="2">
        <v>10802</v>
      </c>
      <c r="AA111" s="2">
        <v>15239</v>
      </c>
      <c r="AB111" s="2">
        <v>12978</v>
      </c>
      <c r="AC111" s="2">
        <v>15032</v>
      </c>
      <c r="AD111" s="2">
        <v>16865</v>
      </c>
      <c r="AE111" s="2">
        <v>18261</v>
      </c>
      <c r="AF111" s="2">
        <v>20134</v>
      </c>
      <c r="AG111" s="2">
        <v>12695</v>
      </c>
      <c r="AH111" s="2">
        <v>19115</v>
      </c>
      <c r="AI111" s="2">
        <v>14306</v>
      </c>
      <c r="AJ111" s="2">
        <v>13699</v>
      </c>
      <c r="AK111" s="2">
        <v>15612</v>
      </c>
      <c r="AL111" s="2">
        <v>13448</v>
      </c>
      <c r="AM111" s="2">
        <v>14809</v>
      </c>
      <c r="AN111" s="2">
        <v>16052</v>
      </c>
      <c r="AO111" s="2">
        <v>16482</v>
      </c>
      <c r="AP111" s="2">
        <v>12968</v>
      </c>
      <c r="AQ111" s="2">
        <v>13251</v>
      </c>
      <c r="AR111" s="2">
        <v>13885</v>
      </c>
      <c r="AS111" s="2">
        <v>14479</v>
      </c>
      <c r="AT111" s="2">
        <v>12729</v>
      </c>
      <c r="AU111" s="2">
        <v>14875</v>
      </c>
      <c r="AV111" s="2">
        <v>17324</v>
      </c>
      <c r="AW111" s="2">
        <v>16210</v>
      </c>
      <c r="AX111" s="2">
        <v>11849</v>
      </c>
      <c r="AY111" s="2">
        <v>15280</v>
      </c>
      <c r="AZ111" s="2">
        <v>14177</v>
      </c>
      <c r="BA111" s="2">
        <v>16240</v>
      </c>
    </row>
    <row r="112" spans="1:53" ht="12.75">
      <c r="A112" s="1">
        <f>DATE(1988,1,1)</f>
        <v>32143</v>
      </c>
      <c r="B112">
        <v>1988</v>
      </c>
      <c r="C112">
        <v>1</v>
      </c>
      <c r="D112" s="2">
        <v>13698</v>
      </c>
      <c r="E112" s="2">
        <v>19907</v>
      </c>
      <c r="F112" s="2">
        <v>15627</v>
      </c>
      <c r="G112" s="2">
        <v>12901</v>
      </c>
      <c r="H112" s="2">
        <v>19599</v>
      </c>
      <c r="I112" s="2">
        <v>17130</v>
      </c>
      <c r="J112" s="2">
        <v>23784</v>
      </c>
      <c r="K112" s="2">
        <v>19006</v>
      </c>
      <c r="L112" s="2">
        <v>22273</v>
      </c>
      <c r="M112" s="2">
        <v>17376</v>
      </c>
      <c r="N112" s="2">
        <v>15738</v>
      </c>
      <c r="O112" s="2">
        <v>18671</v>
      </c>
      <c r="P112" s="2">
        <v>13493</v>
      </c>
      <c r="Q112" s="2">
        <v>18613</v>
      </c>
      <c r="R112" s="2">
        <v>15472</v>
      </c>
      <c r="S112" s="2">
        <v>15321</v>
      </c>
      <c r="T112" s="2">
        <v>13564</v>
      </c>
      <c r="U112" s="2">
        <v>13036</v>
      </c>
      <c r="V112" s="2">
        <v>15710</v>
      </c>
      <c r="W112" s="2">
        <v>20582</v>
      </c>
      <c r="X112" s="2">
        <v>21341</v>
      </c>
      <c r="Y112" s="2">
        <v>17028</v>
      </c>
      <c r="Z112" s="2">
        <v>11561</v>
      </c>
      <c r="AA112" s="2">
        <v>16006</v>
      </c>
      <c r="AB112" s="2">
        <v>13296</v>
      </c>
      <c r="AC112" s="2">
        <v>15969</v>
      </c>
      <c r="AD112" s="2">
        <v>18168</v>
      </c>
      <c r="AE112" s="2">
        <v>19563</v>
      </c>
      <c r="AF112" s="2">
        <v>21988</v>
      </c>
      <c r="AG112" s="2">
        <v>13296</v>
      </c>
      <c r="AH112" s="2">
        <v>20777</v>
      </c>
      <c r="AI112" s="2">
        <v>15398</v>
      </c>
      <c r="AJ112" s="2">
        <v>12731</v>
      </c>
      <c r="AK112" s="2">
        <v>16634</v>
      </c>
      <c r="AL112" s="2">
        <v>14216</v>
      </c>
      <c r="AM112" s="2">
        <v>15849</v>
      </c>
      <c r="AN112" s="2">
        <v>17193</v>
      </c>
      <c r="AO112" s="2">
        <v>18045</v>
      </c>
      <c r="AP112" s="2">
        <v>13924</v>
      </c>
      <c r="AQ112" s="2">
        <v>13717</v>
      </c>
      <c r="AR112" s="2">
        <v>14856</v>
      </c>
      <c r="AS112" s="2">
        <v>15325</v>
      </c>
      <c r="AT112" s="2">
        <v>13192</v>
      </c>
      <c r="AU112" s="2">
        <v>15992</v>
      </c>
      <c r="AV112" s="2">
        <v>18514</v>
      </c>
      <c r="AW112" s="2">
        <v>17166</v>
      </c>
      <c r="AX112" s="2">
        <v>12524</v>
      </c>
      <c r="AY112" s="2">
        <v>16057</v>
      </c>
      <c r="AZ112" s="2">
        <v>14918</v>
      </c>
      <c r="BA112" s="2">
        <v>17331</v>
      </c>
    </row>
    <row r="113" spans="1:53" ht="12.75">
      <c r="A113" s="1">
        <f>DATE(1989,1,1)</f>
        <v>32509</v>
      </c>
      <c r="B113">
        <v>1989</v>
      </c>
      <c r="C113">
        <v>1</v>
      </c>
      <c r="D113" s="2">
        <v>14865</v>
      </c>
      <c r="E113" s="2">
        <v>21628</v>
      </c>
      <c r="F113" s="2">
        <v>16403</v>
      </c>
      <c r="G113" s="2">
        <v>13781</v>
      </c>
      <c r="H113" s="2">
        <v>20585</v>
      </c>
      <c r="I113" s="2">
        <v>18515</v>
      </c>
      <c r="J113" s="2">
        <v>25684</v>
      </c>
      <c r="K113" s="2">
        <v>20743</v>
      </c>
      <c r="L113" s="2">
        <v>24133</v>
      </c>
      <c r="M113" s="2">
        <v>18836</v>
      </c>
      <c r="N113" s="2">
        <v>16701</v>
      </c>
      <c r="O113" s="2">
        <v>20521</v>
      </c>
      <c r="P113" s="2">
        <v>14729</v>
      </c>
      <c r="Q113" s="2">
        <v>19770</v>
      </c>
      <c r="R113" s="2">
        <v>16717</v>
      </c>
      <c r="S113" s="2">
        <v>16596</v>
      </c>
      <c r="T113" s="2">
        <v>14612</v>
      </c>
      <c r="U113" s="2">
        <v>13976</v>
      </c>
      <c r="V113" s="2">
        <v>16803</v>
      </c>
      <c r="W113" s="2">
        <v>21900</v>
      </c>
      <c r="X113" s="2">
        <v>22342</v>
      </c>
      <c r="Y113" s="2">
        <v>18225</v>
      </c>
      <c r="Z113" s="2">
        <v>12495</v>
      </c>
      <c r="AA113" s="2">
        <v>16988</v>
      </c>
      <c r="AB113" s="2">
        <v>14641</v>
      </c>
      <c r="AC113" s="2">
        <v>16825</v>
      </c>
      <c r="AD113" s="2">
        <v>19360</v>
      </c>
      <c r="AE113" s="2">
        <v>20475</v>
      </c>
      <c r="AF113" s="2">
        <v>23487</v>
      </c>
      <c r="AG113" s="2">
        <v>14078</v>
      </c>
      <c r="AH113" s="2">
        <v>22286</v>
      </c>
      <c r="AI113" s="2">
        <v>16497</v>
      </c>
      <c r="AJ113" s="2">
        <v>14447</v>
      </c>
      <c r="AK113" s="2">
        <v>17763</v>
      </c>
      <c r="AL113" s="2">
        <v>15272</v>
      </c>
      <c r="AM113" s="2">
        <v>17050</v>
      </c>
      <c r="AN113" s="2">
        <v>18603</v>
      </c>
      <c r="AO113" s="2">
        <v>19546</v>
      </c>
      <c r="AP113" s="2">
        <v>14864</v>
      </c>
      <c r="AQ113" s="2">
        <v>14737</v>
      </c>
      <c r="AR113" s="2">
        <v>15833</v>
      </c>
      <c r="AS113" s="2">
        <v>16312</v>
      </c>
      <c r="AT113" s="2">
        <v>14005</v>
      </c>
      <c r="AU113" s="2">
        <v>17365</v>
      </c>
      <c r="AV113" s="2">
        <v>19740</v>
      </c>
      <c r="AW113" s="2">
        <v>18558</v>
      </c>
      <c r="AX113" s="2">
        <v>13454</v>
      </c>
      <c r="AY113" s="2">
        <v>17283</v>
      </c>
      <c r="AZ113" s="2">
        <v>16440</v>
      </c>
      <c r="BA113" s="2">
        <v>18520</v>
      </c>
    </row>
    <row r="114" spans="1:53" ht="12.75">
      <c r="A114" s="1">
        <f>DATE(1990,1,1)</f>
        <v>32874</v>
      </c>
      <c r="B114">
        <v>1990</v>
      </c>
      <c r="C114">
        <v>1</v>
      </c>
      <c r="D114" s="2">
        <v>15723</v>
      </c>
      <c r="E114" s="2">
        <v>22804</v>
      </c>
      <c r="F114" s="2">
        <v>17005</v>
      </c>
      <c r="G114" s="2">
        <v>14460</v>
      </c>
      <c r="H114" s="2">
        <v>21638</v>
      </c>
      <c r="I114" s="2">
        <v>19575</v>
      </c>
      <c r="J114" s="2">
        <v>26504</v>
      </c>
      <c r="K114" s="2">
        <v>21422</v>
      </c>
      <c r="L114" s="2">
        <v>26473</v>
      </c>
      <c r="M114" s="2">
        <v>19564</v>
      </c>
      <c r="N114" s="2">
        <v>17603</v>
      </c>
      <c r="O114" s="2">
        <v>22186</v>
      </c>
      <c r="P114" s="2">
        <v>15724</v>
      </c>
      <c r="Q114" s="2">
        <v>20824</v>
      </c>
      <c r="R114" s="2">
        <v>17491</v>
      </c>
      <c r="S114" s="2">
        <v>17389</v>
      </c>
      <c r="T114" s="2">
        <v>15437</v>
      </c>
      <c r="U114" s="2">
        <v>15173</v>
      </c>
      <c r="V114" s="2">
        <v>17376</v>
      </c>
      <c r="W114" s="2">
        <v>22852</v>
      </c>
      <c r="X114" s="2">
        <v>23043</v>
      </c>
      <c r="Y114" s="2">
        <v>18922</v>
      </c>
      <c r="Z114" s="2">
        <v>13089</v>
      </c>
      <c r="AA114" s="2">
        <v>17627</v>
      </c>
      <c r="AB114" s="2">
        <v>15448</v>
      </c>
      <c r="AC114" s="2">
        <v>17983</v>
      </c>
      <c r="AD114" s="2">
        <v>20346</v>
      </c>
      <c r="AE114" s="2">
        <v>20512</v>
      </c>
      <c r="AF114" s="2">
        <v>24572</v>
      </c>
      <c r="AG114" s="2">
        <v>14924</v>
      </c>
      <c r="AH114" s="2">
        <v>23523</v>
      </c>
      <c r="AI114" s="2">
        <v>17246</v>
      </c>
      <c r="AJ114" s="2">
        <v>15943</v>
      </c>
      <c r="AK114" s="2">
        <v>18743</v>
      </c>
      <c r="AL114" s="2">
        <v>16187</v>
      </c>
      <c r="AM114" s="2">
        <v>18010</v>
      </c>
      <c r="AN114" s="2">
        <v>19687</v>
      </c>
      <c r="AO114" s="2">
        <v>20006</v>
      </c>
      <c r="AP114" s="2">
        <v>15894</v>
      </c>
      <c r="AQ114" s="2">
        <v>16172</v>
      </c>
      <c r="AR114" s="2">
        <v>16692</v>
      </c>
      <c r="AS114" s="2">
        <v>17421</v>
      </c>
      <c r="AT114" s="2">
        <v>14913</v>
      </c>
      <c r="AU114" s="2">
        <v>17876</v>
      </c>
      <c r="AV114" s="2">
        <v>20449</v>
      </c>
      <c r="AW114" s="2">
        <v>19865</v>
      </c>
      <c r="AX114" s="2">
        <v>14493</v>
      </c>
      <c r="AY114" s="2">
        <v>18072</v>
      </c>
      <c r="AZ114" s="2">
        <v>18002</v>
      </c>
      <c r="BA114" s="2">
        <v>19477</v>
      </c>
    </row>
    <row r="115" spans="1:53" ht="12.75">
      <c r="A115" s="1">
        <f>DATE(1991,1,1)</f>
        <v>33239</v>
      </c>
      <c r="B115">
        <v>1991</v>
      </c>
      <c r="C115">
        <v>1</v>
      </c>
      <c r="D115" s="2">
        <v>16406</v>
      </c>
      <c r="E115" s="2">
        <v>23161</v>
      </c>
      <c r="F115" s="2">
        <v>17260</v>
      </c>
      <c r="G115" s="2">
        <v>15124</v>
      </c>
      <c r="H115" s="2">
        <v>21750</v>
      </c>
      <c r="I115" s="2">
        <v>20160</v>
      </c>
      <c r="J115" s="2">
        <v>26512</v>
      </c>
      <c r="K115" s="2">
        <v>22090</v>
      </c>
      <c r="L115" s="2">
        <v>27567</v>
      </c>
      <c r="M115" s="2">
        <v>19780</v>
      </c>
      <c r="N115" s="2">
        <v>18070</v>
      </c>
      <c r="O115" s="2">
        <v>22895</v>
      </c>
      <c r="P115" s="2">
        <v>16030</v>
      </c>
      <c r="Q115" s="2">
        <v>21215</v>
      </c>
      <c r="R115" s="2">
        <v>17869</v>
      </c>
      <c r="S115" s="2">
        <v>17804</v>
      </c>
      <c r="T115" s="2">
        <v>16162</v>
      </c>
      <c r="U115" s="2">
        <v>15900</v>
      </c>
      <c r="V115" s="2">
        <v>17526</v>
      </c>
      <c r="W115" s="2">
        <v>23304</v>
      </c>
      <c r="X115" s="2">
        <v>23432</v>
      </c>
      <c r="Y115" s="2">
        <v>19324</v>
      </c>
      <c r="Z115" s="2">
        <v>13702</v>
      </c>
      <c r="AA115" s="2">
        <v>18353</v>
      </c>
      <c r="AB115" s="2">
        <v>16318</v>
      </c>
      <c r="AC115" s="2">
        <v>18524</v>
      </c>
      <c r="AD115" s="2">
        <v>20761</v>
      </c>
      <c r="AE115" s="2">
        <v>21189</v>
      </c>
      <c r="AF115" s="2">
        <v>24847</v>
      </c>
      <c r="AG115" s="2">
        <v>15625</v>
      </c>
      <c r="AH115" s="2">
        <v>23965</v>
      </c>
      <c r="AI115" s="2">
        <v>17677</v>
      </c>
      <c r="AJ115" s="2">
        <v>16282</v>
      </c>
      <c r="AK115" s="2">
        <v>19100</v>
      </c>
      <c r="AL115" s="2">
        <v>16554</v>
      </c>
      <c r="AM115" s="2">
        <v>18527</v>
      </c>
      <c r="AN115" s="2">
        <v>20265</v>
      </c>
      <c r="AO115" s="2">
        <v>20049</v>
      </c>
      <c r="AP115" s="2">
        <v>16241</v>
      </c>
      <c r="AQ115" s="2">
        <v>16774</v>
      </c>
      <c r="AR115" s="2">
        <v>17298</v>
      </c>
      <c r="AS115" s="2">
        <v>17929</v>
      </c>
      <c r="AT115" s="2">
        <v>15492</v>
      </c>
      <c r="AU115" s="2">
        <v>17985</v>
      </c>
      <c r="AV115" s="2">
        <v>20934</v>
      </c>
      <c r="AW115" s="2">
        <v>20689</v>
      </c>
      <c r="AX115" s="2">
        <v>15095</v>
      </c>
      <c r="AY115" s="2">
        <v>18557</v>
      </c>
      <c r="AZ115" s="2">
        <v>18680</v>
      </c>
      <c r="BA115" s="2">
        <v>19892</v>
      </c>
    </row>
    <row r="116" spans="1:53" ht="12.75">
      <c r="A116" s="1">
        <f>DATE(1992,1,1)</f>
        <v>33604</v>
      </c>
      <c r="B116">
        <v>1992</v>
      </c>
      <c r="C116">
        <v>1</v>
      </c>
      <c r="D116" s="2">
        <v>17327</v>
      </c>
      <c r="E116" s="2">
        <v>23786</v>
      </c>
      <c r="F116" s="2">
        <v>17777</v>
      </c>
      <c r="G116" s="2">
        <v>16209</v>
      </c>
      <c r="H116" s="2">
        <v>22492</v>
      </c>
      <c r="I116" s="2">
        <v>21109</v>
      </c>
      <c r="J116" s="2">
        <v>28362</v>
      </c>
      <c r="K116" s="2">
        <v>22670</v>
      </c>
      <c r="L116" s="2">
        <v>28916</v>
      </c>
      <c r="M116" s="2">
        <v>20417</v>
      </c>
      <c r="N116" s="2">
        <v>19075</v>
      </c>
      <c r="O116" s="2">
        <v>24089</v>
      </c>
      <c r="P116" s="2">
        <v>17093</v>
      </c>
      <c r="Q116" s="2">
        <v>22550</v>
      </c>
      <c r="R116" s="2">
        <v>19037</v>
      </c>
      <c r="S116" s="2">
        <v>18834</v>
      </c>
      <c r="T116" s="2">
        <v>17175</v>
      </c>
      <c r="U116" s="2">
        <v>16771</v>
      </c>
      <c r="V116" s="2">
        <v>18253</v>
      </c>
      <c r="W116" s="2">
        <v>24139</v>
      </c>
      <c r="X116" s="2">
        <v>24538</v>
      </c>
      <c r="Y116" s="2">
        <v>20338</v>
      </c>
      <c r="Z116" s="2">
        <v>14559</v>
      </c>
      <c r="AA116" s="2">
        <v>19349</v>
      </c>
      <c r="AB116" s="2">
        <v>16867</v>
      </c>
      <c r="AC116" s="2">
        <v>19349</v>
      </c>
      <c r="AD116" s="2">
        <v>22084</v>
      </c>
      <c r="AE116" s="2">
        <v>22002</v>
      </c>
      <c r="AF116" s="2">
        <v>26382</v>
      </c>
      <c r="AG116" s="2">
        <v>16273</v>
      </c>
      <c r="AH116" s="2">
        <v>24867</v>
      </c>
      <c r="AI116" s="2">
        <v>18842</v>
      </c>
      <c r="AJ116" s="2">
        <v>17669</v>
      </c>
      <c r="AK116" s="2">
        <v>20062</v>
      </c>
      <c r="AL116" s="2">
        <v>17376</v>
      </c>
      <c r="AM116" s="2">
        <v>19235</v>
      </c>
      <c r="AN116" s="2">
        <v>21235</v>
      </c>
      <c r="AO116" s="2">
        <v>20867</v>
      </c>
      <c r="AP116" s="2">
        <v>16953</v>
      </c>
      <c r="AQ116" s="2">
        <v>17799</v>
      </c>
      <c r="AR116" s="2">
        <v>18577</v>
      </c>
      <c r="AS116" s="2">
        <v>18916</v>
      </c>
      <c r="AT116" s="2">
        <v>16115</v>
      </c>
      <c r="AU116" s="2">
        <v>19065</v>
      </c>
      <c r="AV116" s="2">
        <v>21811</v>
      </c>
      <c r="AW116" s="2">
        <v>21709</v>
      </c>
      <c r="AX116" s="2">
        <v>16112</v>
      </c>
      <c r="AY116" s="2">
        <v>19683</v>
      </c>
      <c r="AZ116" s="2">
        <v>19346</v>
      </c>
      <c r="BA116" s="2">
        <v>20854</v>
      </c>
    </row>
    <row r="117" spans="1:53" ht="12.75">
      <c r="A117" s="1">
        <f>DATE(1993,1,1)</f>
        <v>33970</v>
      </c>
      <c r="B117">
        <v>1993</v>
      </c>
      <c r="C117">
        <v>1</v>
      </c>
      <c r="D117" s="2">
        <v>17764</v>
      </c>
      <c r="E117" s="2">
        <v>24538</v>
      </c>
      <c r="F117" s="2">
        <v>18293</v>
      </c>
      <c r="G117" s="2">
        <v>16619</v>
      </c>
      <c r="H117" s="2">
        <v>22635</v>
      </c>
      <c r="I117" s="2">
        <v>22054</v>
      </c>
      <c r="J117" s="2">
        <v>28975</v>
      </c>
      <c r="K117" s="2">
        <v>22967</v>
      </c>
      <c r="L117" s="2">
        <v>29996</v>
      </c>
      <c r="M117" s="2">
        <v>21050</v>
      </c>
      <c r="N117" s="2">
        <v>19719</v>
      </c>
      <c r="O117" s="2">
        <v>24555</v>
      </c>
      <c r="P117" s="2">
        <v>18103</v>
      </c>
      <c r="Q117" s="2">
        <v>22962</v>
      </c>
      <c r="R117" s="2">
        <v>19764</v>
      </c>
      <c r="S117" s="2">
        <v>18716</v>
      </c>
      <c r="T117" s="2">
        <v>17520</v>
      </c>
      <c r="U117" s="2">
        <v>17413</v>
      </c>
      <c r="V117" s="2">
        <v>18639</v>
      </c>
      <c r="W117" s="2">
        <v>24720</v>
      </c>
      <c r="X117" s="2">
        <v>25176</v>
      </c>
      <c r="Y117" s="2">
        <v>21129</v>
      </c>
      <c r="Z117" s="2">
        <v>15290</v>
      </c>
      <c r="AA117" s="2">
        <v>19862</v>
      </c>
      <c r="AB117" s="2">
        <v>17770</v>
      </c>
      <c r="AC117" s="2">
        <v>19750</v>
      </c>
      <c r="AD117" s="2">
        <v>22777</v>
      </c>
      <c r="AE117" s="2">
        <v>22376</v>
      </c>
      <c r="AF117" s="2">
        <v>26824</v>
      </c>
      <c r="AG117" s="2">
        <v>16959</v>
      </c>
      <c r="AH117" s="2">
        <v>25143</v>
      </c>
      <c r="AI117" s="2">
        <v>19575</v>
      </c>
      <c r="AJ117" s="2">
        <v>17703</v>
      </c>
      <c r="AK117" s="2">
        <v>20634</v>
      </c>
      <c r="AL117" s="2">
        <v>17814</v>
      </c>
      <c r="AM117" s="2">
        <v>20046</v>
      </c>
      <c r="AN117" s="2">
        <v>21738</v>
      </c>
      <c r="AO117" s="2">
        <v>21586</v>
      </c>
      <c r="AP117" s="2">
        <v>17531</v>
      </c>
      <c r="AQ117" s="2">
        <v>18289</v>
      </c>
      <c r="AR117" s="2">
        <v>19284</v>
      </c>
      <c r="AS117" s="2">
        <v>19503</v>
      </c>
      <c r="AT117" s="2">
        <v>16756</v>
      </c>
      <c r="AU117" s="2">
        <v>19485</v>
      </c>
      <c r="AV117" s="2">
        <v>22470</v>
      </c>
      <c r="AW117" s="2">
        <v>22214</v>
      </c>
      <c r="AX117" s="2">
        <v>16548</v>
      </c>
      <c r="AY117" s="2">
        <v>20331</v>
      </c>
      <c r="AZ117" s="2">
        <v>19976</v>
      </c>
      <c r="BA117" s="2">
        <v>21346</v>
      </c>
    </row>
    <row r="118" spans="1:53" ht="12.75">
      <c r="A118" s="1">
        <f>DATE(1994,1,1)</f>
        <v>34335</v>
      </c>
      <c r="B118">
        <v>1994</v>
      </c>
      <c r="C118">
        <v>1</v>
      </c>
      <c r="D118" s="2">
        <v>18606</v>
      </c>
      <c r="E118" s="2">
        <v>25050</v>
      </c>
      <c r="F118" s="2">
        <v>19212</v>
      </c>
      <c r="G118" s="2">
        <v>17350</v>
      </c>
      <c r="H118" s="2">
        <v>23203</v>
      </c>
      <c r="I118" s="2">
        <v>23004</v>
      </c>
      <c r="J118" s="2">
        <v>29693</v>
      </c>
      <c r="K118" s="2">
        <v>23530</v>
      </c>
      <c r="L118" s="2">
        <v>30835</v>
      </c>
      <c r="M118" s="2">
        <v>21666</v>
      </c>
      <c r="N118" s="2">
        <v>20711</v>
      </c>
      <c r="O118" s="2">
        <v>24777</v>
      </c>
      <c r="P118" s="2">
        <v>18707</v>
      </c>
      <c r="Q118" s="2">
        <v>23969</v>
      </c>
      <c r="R118" s="2">
        <v>20761</v>
      </c>
      <c r="S118" s="2">
        <v>20301</v>
      </c>
      <c r="T118" s="2">
        <v>18225</v>
      </c>
      <c r="U118" s="2">
        <v>18411</v>
      </c>
      <c r="V118" s="2">
        <v>19387</v>
      </c>
      <c r="W118" s="2">
        <v>25587</v>
      </c>
      <c r="X118" s="2">
        <v>26303</v>
      </c>
      <c r="Y118" s="2">
        <v>22694</v>
      </c>
      <c r="Z118" s="2">
        <v>16291</v>
      </c>
      <c r="AA118" s="2">
        <v>20848</v>
      </c>
      <c r="AB118" s="2">
        <v>17861</v>
      </c>
      <c r="AC118" s="2">
        <v>20751</v>
      </c>
      <c r="AD118" s="2">
        <v>23772</v>
      </c>
      <c r="AE118" s="2">
        <v>23607</v>
      </c>
      <c r="AF118" s="2">
        <v>27558</v>
      </c>
      <c r="AG118" s="2">
        <v>17631</v>
      </c>
      <c r="AH118" s="2">
        <v>25785</v>
      </c>
      <c r="AI118" s="2">
        <v>20400</v>
      </c>
      <c r="AJ118" s="2">
        <v>19006</v>
      </c>
      <c r="AK118" s="2">
        <v>21712</v>
      </c>
      <c r="AL118" s="2">
        <v>18374</v>
      </c>
      <c r="AM118" s="2">
        <v>21060</v>
      </c>
      <c r="AN118" s="2">
        <v>22414</v>
      </c>
      <c r="AO118" s="2">
        <v>22097</v>
      </c>
      <c r="AP118" s="2">
        <v>18365</v>
      </c>
      <c r="AQ118" s="2">
        <v>19392</v>
      </c>
      <c r="AR118" s="2">
        <v>20233</v>
      </c>
      <c r="AS118" s="2">
        <v>20189</v>
      </c>
      <c r="AT118" s="2">
        <v>17566</v>
      </c>
      <c r="AU118" s="2">
        <v>20226</v>
      </c>
      <c r="AV118" s="2">
        <v>23305</v>
      </c>
      <c r="AW118" s="2">
        <v>22938</v>
      </c>
      <c r="AX118" s="2">
        <v>17194</v>
      </c>
      <c r="AY118" s="2">
        <v>21413</v>
      </c>
      <c r="AZ118" s="2">
        <v>20498</v>
      </c>
      <c r="BA118" s="2">
        <v>22172</v>
      </c>
    </row>
    <row r="119" spans="1:53" ht="12.75">
      <c r="A119" s="1">
        <f>DATE(1995,1,1)</f>
        <v>34700</v>
      </c>
      <c r="B119">
        <v>1995</v>
      </c>
      <c r="C119">
        <v>1</v>
      </c>
      <c r="D119" s="2">
        <v>19441</v>
      </c>
      <c r="E119" s="2">
        <v>25504</v>
      </c>
      <c r="F119" s="2">
        <v>19929</v>
      </c>
      <c r="G119" s="2">
        <v>18076</v>
      </c>
      <c r="H119" s="2">
        <v>24161</v>
      </c>
      <c r="I119" s="2">
        <v>24226</v>
      </c>
      <c r="J119" s="2">
        <v>31045</v>
      </c>
      <c r="K119" s="2">
        <v>24407</v>
      </c>
      <c r="L119" s="2">
        <v>31266</v>
      </c>
      <c r="M119" s="2">
        <v>22691</v>
      </c>
      <c r="N119" s="2">
        <v>21677</v>
      </c>
      <c r="O119" s="2">
        <v>25004</v>
      </c>
      <c r="P119" s="2">
        <v>19426</v>
      </c>
      <c r="Q119" s="2">
        <v>25123</v>
      </c>
      <c r="R119" s="2">
        <v>21408</v>
      </c>
      <c r="S119" s="2">
        <v>20929</v>
      </c>
      <c r="T119" s="2">
        <v>18879</v>
      </c>
      <c r="U119" s="2">
        <v>19077</v>
      </c>
      <c r="V119" s="2">
        <v>20140</v>
      </c>
      <c r="W119" s="2">
        <v>26393</v>
      </c>
      <c r="X119" s="2">
        <v>27457</v>
      </c>
      <c r="Y119" s="2">
        <v>23508</v>
      </c>
      <c r="Z119" s="2">
        <v>16885</v>
      </c>
      <c r="AA119" s="2">
        <v>21559</v>
      </c>
      <c r="AB119" s="2">
        <v>18349</v>
      </c>
      <c r="AC119" s="2">
        <v>21730</v>
      </c>
      <c r="AD119" s="2">
        <v>24817</v>
      </c>
      <c r="AE119" s="2">
        <v>24748</v>
      </c>
      <c r="AF119" s="2">
        <v>28941</v>
      </c>
      <c r="AG119" s="2">
        <v>18426</v>
      </c>
      <c r="AH119" s="2">
        <v>27082</v>
      </c>
      <c r="AI119" s="2">
        <v>21295</v>
      </c>
      <c r="AJ119" s="2">
        <v>18865</v>
      </c>
      <c r="AK119" s="2">
        <v>22495</v>
      </c>
      <c r="AL119" s="2">
        <v>18861</v>
      </c>
      <c r="AM119" s="2">
        <v>22293</v>
      </c>
      <c r="AN119" s="2">
        <v>23262</v>
      </c>
      <c r="AO119" s="2">
        <v>23225</v>
      </c>
      <c r="AP119" s="2">
        <v>19124</v>
      </c>
      <c r="AQ119" s="2">
        <v>19501</v>
      </c>
      <c r="AR119" s="2">
        <v>21174</v>
      </c>
      <c r="AS119" s="2">
        <v>21003</v>
      </c>
      <c r="AT119" s="2">
        <v>18478</v>
      </c>
      <c r="AU119" s="2">
        <v>21002</v>
      </c>
      <c r="AV119" s="2">
        <v>24056</v>
      </c>
      <c r="AW119" s="2">
        <v>23690</v>
      </c>
      <c r="AX119" s="2">
        <v>17727</v>
      </c>
      <c r="AY119" s="2">
        <v>22215</v>
      </c>
      <c r="AZ119" s="2">
        <v>21039</v>
      </c>
      <c r="BA119" s="2">
        <v>23076</v>
      </c>
    </row>
    <row r="120" spans="1:53" ht="12.75">
      <c r="A120" s="1">
        <f>DATE(1996,1,1)</f>
        <v>35065</v>
      </c>
      <c r="B120">
        <v>1996</v>
      </c>
      <c r="C120">
        <v>1</v>
      </c>
      <c r="D120" s="2">
        <v>20081</v>
      </c>
      <c r="E120" s="2">
        <v>25805</v>
      </c>
      <c r="F120" s="2">
        <v>20823</v>
      </c>
      <c r="G120" s="2">
        <v>18926</v>
      </c>
      <c r="H120" s="2">
        <v>25312</v>
      </c>
      <c r="I120" s="2">
        <v>25570</v>
      </c>
      <c r="J120" s="2">
        <v>32424</v>
      </c>
      <c r="K120" s="2">
        <v>25727</v>
      </c>
      <c r="L120" s="2">
        <v>32786</v>
      </c>
      <c r="M120" s="2">
        <v>23655</v>
      </c>
      <c r="N120" s="2">
        <v>22945</v>
      </c>
      <c r="O120" s="2">
        <v>25024</v>
      </c>
      <c r="P120" s="2">
        <v>20248</v>
      </c>
      <c r="Q120" s="2">
        <v>26449</v>
      </c>
      <c r="R120" s="2">
        <v>22368</v>
      </c>
      <c r="S120" s="2">
        <v>22521</v>
      </c>
      <c r="T120" s="2">
        <v>19854</v>
      </c>
      <c r="U120" s="2">
        <v>19786</v>
      </c>
      <c r="V120" s="2">
        <v>21203</v>
      </c>
      <c r="W120" s="2">
        <v>27393</v>
      </c>
      <c r="X120" s="2">
        <v>28933</v>
      </c>
      <c r="Y120" s="2">
        <v>24306</v>
      </c>
      <c r="Z120" s="2">
        <v>17702</v>
      </c>
      <c r="AA120" s="2">
        <v>22548</v>
      </c>
      <c r="AB120" s="2">
        <v>19047</v>
      </c>
      <c r="AC120" s="2">
        <v>23530</v>
      </c>
      <c r="AD120" s="2">
        <v>26085</v>
      </c>
      <c r="AE120" s="2">
        <v>26427</v>
      </c>
      <c r="AF120" s="2">
        <v>30470</v>
      </c>
      <c r="AG120" s="2">
        <v>19029</v>
      </c>
      <c r="AH120" s="2">
        <v>28424</v>
      </c>
      <c r="AI120" s="2">
        <v>22320</v>
      </c>
      <c r="AJ120" s="2">
        <v>21068</v>
      </c>
      <c r="AK120" s="2">
        <v>23322</v>
      </c>
      <c r="AL120" s="2">
        <v>19743</v>
      </c>
      <c r="AM120" s="2">
        <v>23398</v>
      </c>
      <c r="AN120" s="2">
        <v>24344</v>
      </c>
      <c r="AO120" s="2">
        <v>24106</v>
      </c>
      <c r="AP120" s="2">
        <v>20058</v>
      </c>
      <c r="AQ120" s="2">
        <v>21488</v>
      </c>
      <c r="AR120" s="2">
        <v>21854</v>
      </c>
      <c r="AS120" s="2">
        <v>22120</v>
      </c>
      <c r="AT120" s="2">
        <v>19529</v>
      </c>
      <c r="AU120" s="2">
        <v>21964</v>
      </c>
      <c r="AV120" s="2">
        <v>25034</v>
      </c>
      <c r="AW120" s="2">
        <v>25073</v>
      </c>
      <c r="AX120" s="2">
        <v>18445</v>
      </c>
      <c r="AY120" s="2">
        <v>23273</v>
      </c>
      <c r="AZ120" s="2">
        <v>21875</v>
      </c>
      <c r="BA120" s="2">
        <v>24175</v>
      </c>
    </row>
    <row r="121" spans="1:53" ht="12.75">
      <c r="A121" s="1">
        <f>DATE(1997,1,1)</f>
        <v>35431</v>
      </c>
      <c r="B121">
        <v>1997</v>
      </c>
      <c r="C121">
        <v>1</v>
      </c>
      <c r="D121" s="2">
        <v>20930</v>
      </c>
      <c r="E121" s="2">
        <v>26759</v>
      </c>
      <c r="F121" s="2">
        <v>21861</v>
      </c>
      <c r="G121" s="2">
        <v>19590</v>
      </c>
      <c r="H121" s="2">
        <v>26490</v>
      </c>
      <c r="I121" s="2">
        <v>26846</v>
      </c>
      <c r="J121" s="2">
        <v>34375</v>
      </c>
      <c r="K121" s="2">
        <v>26475</v>
      </c>
      <c r="L121" s="2">
        <v>34488</v>
      </c>
      <c r="M121" s="2">
        <v>24502</v>
      </c>
      <c r="N121" s="2">
        <v>23795</v>
      </c>
      <c r="O121" s="2">
        <v>25587</v>
      </c>
      <c r="P121" s="2">
        <v>20648</v>
      </c>
      <c r="Q121" s="2">
        <v>27729</v>
      </c>
      <c r="R121" s="2">
        <v>23306</v>
      </c>
      <c r="S121" s="2">
        <v>23623</v>
      </c>
      <c r="T121" s="2">
        <v>20855</v>
      </c>
      <c r="U121" s="2">
        <v>20681</v>
      </c>
      <c r="V121" s="2">
        <v>22179</v>
      </c>
      <c r="W121" s="2">
        <v>28666</v>
      </c>
      <c r="X121" s="2">
        <v>30498</v>
      </c>
      <c r="Y121" s="2">
        <v>25367</v>
      </c>
      <c r="Z121" s="2">
        <v>18550</v>
      </c>
      <c r="AA121" s="2">
        <v>23716</v>
      </c>
      <c r="AB121" s="2">
        <v>19877</v>
      </c>
      <c r="AC121" s="2">
        <v>24061</v>
      </c>
      <c r="AD121" s="2">
        <v>26862</v>
      </c>
      <c r="AE121" s="2">
        <v>27257</v>
      </c>
      <c r="AF121" s="2">
        <v>32051</v>
      </c>
      <c r="AG121" s="2">
        <v>19698</v>
      </c>
      <c r="AH121" s="2">
        <v>29857</v>
      </c>
      <c r="AI121" s="2">
        <v>23530</v>
      </c>
      <c r="AJ121" s="2">
        <v>20686</v>
      </c>
      <c r="AK121" s="2">
        <v>24656</v>
      </c>
      <c r="AL121" s="2">
        <v>20671</v>
      </c>
      <c r="AM121" s="2">
        <v>24469</v>
      </c>
      <c r="AN121" s="2">
        <v>25475</v>
      </c>
      <c r="AO121" s="2">
        <v>25341</v>
      </c>
      <c r="AP121" s="2">
        <v>20987</v>
      </c>
      <c r="AQ121" s="2">
        <v>21949</v>
      </c>
      <c r="AR121" s="2">
        <v>22676</v>
      </c>
      <c r="AS121" s="2">
        <v>23616</v>
      </c>
      <c r="AT121" s="2">
        <v>20600</v>
      </c>
      <c r="AU121" s="2">
        <v>23002</v>
      </c>
      <c r="AV121" s="2">
        <v>26307</v>
      </c>
      <c r="AW121" s="2">
        <v>26454</v>
      </c>
      <c r="AX121" s="2">
        <v>19243</v>
      </c>
      <c r="AY121" s="2">
        <v>24514</v>
      </c>
      <c r="AZ121" s="2">
        <v>23412</v>
      </c>
      <c r="BA121" s="2">
        <v>25334</v>
      </c>
    </row>
    <row r="122" spans="1:53" ht="12.75">
      <c r="A122" s="1">
        <f>DATE(1998,1,1)</f>
        <v>35796</v>
      </c>
      <c r="B122">
        <v>1998</v>
      </c>
      <c r="C122">
        <v>1</v>
      </c>
      <c r="D122" s="2">
        <v>22025</v>
      </c>
      <c r="E122" s="2">
        <v>27560</v>
      </c>
      <c r="F122" s="2">
        <v>23216</v>
      </c>
      <c r="G122" s="2">
        <v>20489</v>
      </c>
      <c r="H122" s="2">
        <v>28374</v>
      </c>
      <c r="I122" s="2">
        <v>28784</v>
      </c>
      <c r="J122" s="2">
        <v>36822</v>
      </c>
      <c r="K122" s="2">
        <v>28252</v>
      </c>
      <c r="L122" s="2">
        <v>36379</v>
      </c>
      <c r="M122" s="2">
        <v>25987</v>
      </c>
      <c r="N122" s="2">
        <v>25279</v>
      </c>
      <c r="O122" s="2">
        <v>26132</v>
      </c>
      <c r="P122" s="2">
        <v>21789</v>
      </c>
      <c r="Q122" s="2">
        <v>29343</v>
      </c>
      <c r="R122" s="2">
        <v>24894</v>
      </c>
      <c r="S122" s="2">
        <v>24701</v>
      </c>
      <c r="T122" s="2">
        <v>22043</v>
      </c>
      <c r="U122" s="2">
        <v>21772</v>
      </c>
      <c r="V122" s="2">
        <v>23596</v>
      </c>
      <c r="W122" s="2">
        <v>30317</v>
      </c>
      <c r="X122" s="2">
        <v>32524</v>
      </c>
      <c r="Y122" s="2">
        <v>26919</v>
      </c>
      <c r="Z122" s="2">
        <v>19545</v>
      </c>
      <c r="AA122" s="2">
        <v>24923</v>
      </c>
      <c r="AB122" s="2">
        <v>21130</v>
      </c>
      <c r="AC122" s="2">
        <v>25542</v>
      </c>
      <c r="AD122" s="2">
        <v>28260</v>
      </c>
      <c r="AE122" s="2">
        <v>29147</v>
      </c>
      <c r="AF122" s="2">
        <v>34115</v>
      </c>
      <c r="AG122" s="2">
        <v>20656</v>
      </c>
      <c r="AH122" s="2">
        <v>31555</v>
      </c>
      <c r="AI122" s="2">
        <v>24743</v>
      </c>
      <c r="AJ122" s="2">
        <v>22872</v>
      </c>
      <c r="AK122" s="2">
        <v>26017</v>
      </c>
      <c r="AL122" s="2">
        <v>21766</v>
      </c>
      <c r="AM122" s="2">
        <v>25542</v>
      </c>
      <c r="AN122" s="2">
        <v>26961</v>
      </c>
      <c r="AO122" s="2">
        <v>26670</v>
      </c>
      <c r="AP122" s="2">
        <v>22161</v>
      </c>
      <c r="AQ122" s="2">
        <v>23488</v>
      </c>
      <c r="AR122" s="2">
        <v>23989</v>
      </c>
      <c r="AS122" s="2">
        <v>25186</v>
      </c>
      <c r="AT122" s="2">
        <v>21708</v>
      </c>
      <c r="AU122" s="2">
        <v>24629</v>
      </c>
      <c r="AV122" s="2">
        <v>27780</v>
      </c>
      <c r="AW122" s="2">
        <v>28384</v>
      </c>
      <c r="AX122" s="2">
        <v>20226</v>
      </c>
      <c r="AY122" s="2">
        <v>26175</v>
      </c>
      <c r="AZ122" s="2">
        <v>24836</v>
      </c>
      <c r="BA122" s="2">
        <v>26883</v>
      </c>
    </row>
    <row r="123" spans="1:53" ht="12.75">
      <c r="A123" s="1">
        <f>DATE(1999,1,1)</f>
        <v>36161</v>
      </c>
      <c r="B123">
        <v>1999</v>
      </c>
      <c r="C123">
        <v>1</v>
      </c>
      <c r="D123" s="2">
        <v>22722</v>
      </c>
      <c r="E123" s="2">
        <v>28100</v>
      </c>
      <c r="F123" s="2">
        <v>24057</v>
      </c>
      <c r="G123" s="2">
        <v>21137</v>
      </c>
      <c r="H123" s="2">
        <v>29828</v>
      </c>
      <c r="I123" s="2">
        <v>30492</v>
      </c>
      <c r="J123" s="2">
        <v>38332</v>
      </c>
      <c r="K123" s="2">
        <v>28925</v>
      </c>
      <c r="L123" s="2">
        <v>37030</v>
      </c>
      <c r="M123" s="2">
        <v>26894</v>
      </c>
      <c r="N123" s="2">
        <v>26359</v>
      </c>
      <c r="O123" s="2">
        <v>26973</v>
      </c>
      <c r="P123" s="2">
        <v>22786</v>
      </c>
      <c r="Q123" s="2">
        <v>30212</v>
      </c>
      <c r="R123" s="2">
        <v>25615</v>
      </c>
      <c r="S123" s="2">
        <v>25118</v>
      </c>
      <c r="T123" s="2">
        <v>22763</v>
      </c>
      <c r="U123" s="2">
        <v>22014</v>
      </c>
      <c r="V123" s="2">
        <v>24484</v>
      </c>
      <c r="W123" s="2">
        <v>31796</v>
      </c>
      <c r="X123" s="2">
        <v>34227</v>
      </c>
      <c r="Y123" s="2">
        <v>28095</v>
      </c>
      <c r="Z123" s="2">
        <v>20053</v>
      </c>
      <c r="AA123" s="2">
        <v>25697</v>
      </c>
      <c r="AB123" s="2">
        <v>21585</v>
      </c>
      <c r="AC123" s="2">
        <v>26465</v>
      </c>
      <c r="AD123" s="2">
        <v>29184</v>
      </c>
      <c r="AE123" s="2">
        <v>30380</v>
      </c>
      <c r="AF123" s="2">
        <v>35215</v>
      </c>
      <c r="AG123" s="2">
        <v>21042</v>
      </c>
      <c r="AH123" s="2">
        <v>32816</v>
      </c>
      <c r="AI123" s="2">
        <v>25560</v>
      </c>
      <c r="AJ123" s="2">
        <v>23180</v>
      </c>
      <c r="AK123" s="2">
        <v>26859</v>
      </c>
      <c r="AL123" s="2">
        <v>22567</v>
      </c>
      <c r="AM123" s="2">
        <v>26480</v>
      </c>
      <c r="AN123" s="2">
        <v>27937</v>
      </c>
      <c r="AO123" s="2">
        <v>27459</v>
      </c>
      <c r="AP123" s="2">
        <v>23075</v>
      </c>
      <c r="AQ123" s="2">
        <v>24475</v>
      </c>
      <c r="AR123" s="2">
        <v>24898</v>
      </c>
      <c r="AS123" s="2">
        <v>26250</v>
      </c>
      <c r="AT123" s="2">
        <v>22393</v>
      </c>
      <c r="AU123" s="2">
        <v>25881</v>
      </c>
      <c r="AV123" s="2">
        <v>29226</v>
      </c>
      <c r="AW123" s="2">
        <v>30037</v>
      </c>
      <c r="AX123" s="2">
        <v>20729</v>
      </c>
      <c r="AY123" s="2">
        <v>27135</v>
      </c>
      <c r="AZ123" s="2">
        <v>26536</v>
      </c>
      <c r="BA123" s="2">
        <v>27939</v>
      </c>
    </row>
    <row r="124" spans="1:53" ht="12.75">
      <c r="A124" s="1">
        <f>DATE(2000,1,1)</f>
        <v>36526</v>
      </c>
      <c r="B124">
        <v>2000</v>
      </c>
      <c r="C124">
        <v>1</v>
      </c>
      <c r="D124" s="2">
        <v>23764</v>
      </c>
      <c r="E124" s="2">
        <v>29867</v>
      </c>
      <c r="F124" s="2">
        <v>25660</v>
      </c>
      <c r="G124" s="2">
        <v>21925</v>
      </c>
      <c r="H124" s="2">
        <v>32463</v>
      </c>
      <c r="I124" s="2">
        <v>33371</v>
      </c>
      <c r="J124" s="2">
        <v>41489</v>
      </c>
      <c r="K124" s="2">
        <v>30869</v>
      </c>
      <c r="L124" s="2">
        <v>40456</v>
      </c>
      <c r="M124" s="2">
        <v>28509</v>
      </c>
      <c r="N124" s="2">
        <v>27989</v>
      </c>
      <c r="O124" s="2">
        <v>28422</v>
      </c>
      <c r="P124" s="2">
        <v>24075</v>
      </c>
      <c r="Q124" s="2">
        <v>32185</v>
      </c>
      <c r="R124" s="2">
        <v>27132</v>
      </c>
      <c r="S124" s="2">
        <v>26554</v>
      </c>
      <c r="T124" s="2">
        <v>24412</v>
      </c>
      <c r="U124" s="2">
        <v>23079</v>
      </c>
      <c r="V124" s="2">
        <v>25969</v>
      </c>
      <c r="W124" s="2">
        <v>34257</v>
      </c>
      <c r="X124" s="2">
        <v>37756</v>
      </c>
      <c r="Y124" s="2">
        <v>29552</v>
      </c>
      <c r="Z124" s="2">
        <v>21005</v>
      </c>
      <c r="AA124" s="2">
        <v>27241</v>
      </c>
      <c r="AB124" s="2">
        <v>22929</v>
      </c>
      <c r="AC124" s="2">
        <v>27625</v>
      </c>
      <c r="AD124" s="2">
        <v>30437</v>
      </c>
      <c r="AE124" s="2">
        <v>33396</v>
      </c>
      <c r="AF124" s="2">
        <v>38364</v>
      </c>
      <c r="AG124" s="2">
        <v>22134</v>
      </c>
      <c r="AH124" s="2">
        <v>34897</v>
      </c>
      <c r="AI124" s="2">
        <v>27068</v>
      </c>
      <c r="AJ124" s="2">
        <v>25106</v>
      </c>
      <c r="AK124" s="2">
        <v>28207</v>
      </c>
      <c r="AL124" s="2">
        <v>24407</v>
      </c>
      <c r="AM124" s="2">
        <v>28097</v>
      </c>
      <c r="AN124" s="2">
        <v>29695</v>
      </c>
      <c r="AO124" s="2">
        <v>29214</v>
      </c>
      <c r="AP124" s="2">
        <v>24424</v>
      </c>
      <c r="AQ124" s="2">
        <v>25720</v>
      </c>
      <c r="AR124" s="2">
        <v>26097</v>
      </c>
      <c r="AS124" s="2">
        <v>28313</v>
      </c>
      <c r="AT124" s="2">
        <v>23878</v>
      </c>
      <c r="AU124" s="2">
        <v>27680</v>
      </c>
      <c r="AV124" s="2">
        <v>31087</v>
      </c>
      <c r="AW124" s="2">
        <v>31779</v>
      </c>
      <c r="AX124" s="2">
        <v>21899</v>
      </c>
      <c r="AY124" s="2">
        <v>28570</v>
      </c>
      <c r="AZ124" s="2">
        <v>28460</v>
      </c>
      <c r="BA124" s="2">
        <v>29845</v>
      </c>
    </row>
    <row r="125" spans="1:53" ht="12.75">
      <c r="A125" s="1">
        <f>DATE(2001,1,1)</f>
        <v>36892</v>
      </c>
      <c r="B125">
        <v>2001</v>
      </c>
      <c r="C125">
        <v>1</v>
      </c>
      <c r="D125" s="2">
        <v>24717</v>
      </c>
      <c r="E125" s="2">
        <v>31711</v>
      </c>
      <c r="F125" s="2">
        <v>26219</v>
      </c>
      <c r="G125" s="2">
        <v>23023</v>
      </c>
      <c r="H125" s="2">
        <v>32882</v>
      </c>
      <c r="I125" s="2">
        <v>34493</v>
      </c>
      <c r="J125" s="2">
        <v>42930</v>
      </c>
      <c r="K125" s="2">
        <v>32105</v>
      </c>
      <c r="L125" s="2">
        <v>44834</v>
      </c>
      <c r="M125" s="2">
        <v>29273</v>
      </c>
      <c r="N125" s="2">
        <v>28592</v>
      </c>
      <c r="O125" s="2">
        <v>28748</v>
      </c>
      <c r="P125" s="2">
        <v>25019</v>
      </c>
      <c r="Q125" s="2">
        <v>32532</v>
      </c>
      <c r="R125" s="2">
        <v>27406</v>
      </c>
      <c r="S125" s="2">
        <v>27106</v>
      </c>
      <c r="T125" s="2">
        <v>24920</v>
      </c>
      <c r="U125" s="2">
        <v>24692</v>
      </c>
      <c r="V125" s="2">
        <v>27292</v>
      </c>
      <c r="W125" s="2">
        <v>35627</v>
      </c>
      <c r="X125" s="2">
        <v>38953</v>
      </c>
      <c r="Y125" s="2">
        <v>29946</v>
      </c>
      <c r="Z125" s="2">
        <v>21955</v>
      </c>
      <c r="AA125" s="2">
        <v>27809</v>
      </c>
      <c r="AB125" s="2">
        <v>24676</v>
      </c>
      <c r="AC125" s="2">
        <v>28682</v>
      </c>
      <c r="AD125" s="2">
        <v>30727</v>
      </c>
      <c r="AE125" s="2">
        <v>33868</v>
      </c>
      <c r="AF125" s="2">
        <v>39148</v>
      </c>
      <c r="AG125" s="2">
        <v>24085</v>
      </c>
      <c r="AH125" s="2">
        <v>35612</v>
      </c>
      <c r="AI125" s="2">
        <v>27493</v>
      </c>
      <c r="AJ125" s="2">
        <v>25879</v>
      </c>
      <c r="AK125" s="2">
        <v>28601</v>
      </c>
      <c r="AL125" s="2">
        <v>26015</v>
      </c>
      <c r="AM125" s="2">
        <v>28507</v>
      </c>
      <c r="AN125" s="2">
        <v>30281</v>
      </c>
      <c r="AO125" s="2">
        <v>30687</v>
      </c>
      <c r="AP125" s="2">
        <v>24994</v>
      </c>
      <c r="AQ125" s="2">
        <v>26949</v>
      </c>
      <c r="AR125" s="2">
        <v>26870</v>
      </c>
      <c r="AS125" s="2">
        <v>29045</v>
      </c>
      <c r="AT125" s="2">
        <v>24738</v>
      </c>
      <c r="AU125" s="2">
        <v>28951</v>
      </c>
      <c r="AV125" s="2">
        <v>32505</v>
      </c>
      <c r="AW125" s="2">
        <v>32291</v>
      </c>
      <c r="AX125" s="2">
        <v>23261</v>
      </c>
      <c r="AY125" s="2">
        <v>29400</v>
      </c>
      <c r="AZ125" s="2">
        <v>30305</v>
      </c>
      <c r="BA125" s="2">
        <v>30574</v>
      </c>
    </row>
    <row r="126" spans="1:53" ht="12.75">
      <c r="A126" s="1">
        <f>DATE(2002,1,1)</f>
        <v>37257</v>
      </c>
      <c r="B126">
        <v>2002</v>
      </c>
      <c r="C126">
        <v>1</v>
      </c>
      <c r="D126" s="2">
        <v>25409</v>
      </c>
      <c r="E126" s="2">
        <v>32343</v>
      </c>
      <c r="F126" s="2">
        <v>26507</v>
      </c>
      <c r="G126" s="2">
        <v>23363</v>
      </c>
      <c r="H126" s="2">
        <v>32803</v>
      </c>
      <c r="I126" s="2">
        <v>34027</v>
      </c>
      <c r="J126" s="2">
        <v>42505</v>
      </c>
      <c r="K126" s="2">
        <v>32925</v>
      </c>
      <c r="L126" s="2">
        <v>45670</v>
      </c>
      <c r="M126" s="2">
        <v>29709</v>
      </c>
      <c r="N126" s="2">
        <v>28544</v>
      </c>
      <c r="O126" s="2">
        <v>29464</v>
      </c>
      <c r="P126" s="2">
        <v>25185</v>
      </c>
      <c r="Q126" s="2">
        <v>32869</v>
      </c>
      <c r="R126" s="2">
        <v>28023</v>
      </c>
      <c r="S126" s="2">
        <v>28081</v>
      </c>
      <c r="T126" s="2">
        <v>25404</v>
      </c>
      <c r="U126" s="2">
        <v>25194</v>
      </c>
      <c r="V126" s="2">
        <v>27756</v>
      </c>
      <c r="W126" s="2">
        <v>36533</v>
      </c>
      <c r="X126" s="2">
        <v>38985</v>
      </c>
      <c r="Y126" s="2">
        <v>30227</v>
      </c>
      <c r="Z126" s="2">
        <v>22321</v>
      </c>
      <c r="AA126" s="2">
        <v>28358</v>
      </c>
      <c r="AB126" s="2">
        <v>25065</v>
      </c>
      <c r="AC126" s="2">
        <v>29182</v>
      </c>
      <c r="AD126" s="2">
        <v>30736</v>
      </c>
      <c r="AE126" s="2">
        <v>34043</v>
      </c>
      <c r="AF126" s="2">
        <v>39296</v>
      </c>
      <c r="AG126" s="2">
        <v>24246</v>
      </c>
      <c r="AH126" s="2">
        <v>35357</v>
      </c>
      <c r="AI126" s="2">
        <v>27510</v>
      </c>
      <c r="AJ126" s="2">
        <v>26427</v>
      </c>
      <c r="AK126" s="2">
        <v>29212</v>
      </c>
      <c r="AL126" s="2">
        <v>25861</v>
      </c>
      <c r="AM126" s="2">
        <v>28924</v>
      </c>
      <c r="AN126" s="2">
        <v>31016</v>
      </c>
      <c r="AO126" s="2">
        <v>31478</v>
      </c>
      <c r="AP126" s="2">
        <v>25361</v>
      </c>
      <c r="AQ126" s="2">
        <v>27087</v>
      </c>
      <c r="AR126" s="2">
        <v>27490</v>
      </c>
      <c r="AS126" s="2">
        <v>28846</v>
      </c>
      <c r="AT126" s="2">
        <v>24895</v>
      </c>
      <c r="AU126" s="2">
        <v>29291</v>
      </c>
      <c r="AV126" s="2">
        <v>33013</v>
      </c>
      <c r="AW126" s="2">
        <v>32549</v>
      </c>
      <c r="AX126" s="2">
        <v>24002</v>
      </c>
      <c r="AY126" s="2">
        <v>30025</v>
      </c>
      <c r="AZ126" s="2">
        <v>30986</v>
      </c>
      <c r="BA126" s="2">
        <v>30810</v>
      </c>
    </row>
    <row r="127" spans="1:53" ht="12.75">
      <c r="A127" s="1">
        <f>DATE(2003,1,1)</f>
        <v>37622</v>
      </c>
      <c r="B127">
        <v>2003</v>
      </c>
      <c r="C127">
        <v>1</v>
      </c>
      <c r="D127" s="2">
        <v>26326</v>
      </c>
      <c r="E127" s="2">
        <v>33023</v>
      </c>
      <c r="F127" s="2">
        <v>27199</v>
      </c>
      <c r="G127" s="2">
        <v>24329</v>
      </c>
      <c r="H127" s="2">
        <v>33400</v>
      </c>
      <c r="I127" s="2">
        <v>34528</v>
      </c>
      <c r="J127" s="2">
        <v>42693</v>
      </c>
      <c r="K127" s="2">
        <v>33772</v>
      </c>
      <c r="L127" s="2">
        <v>47718</v>
      </c>
      <c r="M127" s="2">
        <v>30128</v>
      </c>
      <c r="N127" s="2">
        <v>28666</v>
      </c>
      <c r="O127" s="2">
        <v>30536</v>
      </c>
      <c r="P127" s="2">
        <v>25330</v>
      </c>
      <c r="Q127" s="2">
        <v>33755</v>
      </c>
      <c r="R127" s="2">
        <v>28877</v>
      </c>
      <c r="S127" s="2">
        <v>28576</v>
      </c>
      <c r="T127" s="2">
        <v>25951</v>
      </c>
      <c r="U127" s="2">
        <v>25877</v>
      </c>
      <c r="V127" s="2">
        <v>28497</v>
      </c>
      <c r="W127" s="2">
        <v>37423</v>
      </c>
      <c r="X127" s="2">
        <v>39798</v>
      </c>
      <c r="Y127" s="2">
        <v>31582</v>
      </c>
      <c r="Z127" s="2">
        <v>23271</v>
      </c>
      <c r="AA127" s="2">
        <v>29210</v>
      </c>
      <c r="AB127" s="2">
        <v>26177</v>
      </c>
      <c r="AC127" s="2">
        <v>30747</v>
      </c>
      <c r="AD127" s="2">
        <v>31943</v>
      </c>
      <c r="AE127" s="2">
        <v>34500</v>
      </c>
      <c r="AF127" s="2">
        <v>39625</v>
      </c>
      <c r="AG127" s="2">
        <v>24892</v>
      </c>
      <c r="AH127" s="2">
        <v>35944</v>
      </c>
      <c r="AI127" s="2">
        <v>27859</v>
      </c>
      <c r="AJ127" s="2">
        <v>28828</v>
      </c>
      <c r="AK127" s="2">
        <v>29954</v>
      </c>
      <c r="AL127" s="2">
        <v>26560</v>
      </c>
      <c r="AM127" s="2">
        <v>29161</v>
      </c>
      <c r="AN127" s="2">
        <v>31767</v>
      </c>
      <c r="AO127" s="2">
        <v>32459</v>
      </c>
      <c r="AP127" s="2">
        <v>25972</v>
      </c>
      <c r="AQ127" s="2">
        <v>29102</v>
      </c>
      <c r="AR127" s="2">
        <v>28440</v>
      </c>
      <c r="AS127" s="2">
        <v>29452</v>
      </c>
      <c r="AT127" s="2">
        <v>25349</v>
      </c>
      <c r="AU127" s="2">
        <v>30146</v>
      </c>
      <c r="AV127" s="2">
        <v>34014</v>
      </c>
      <c r="AW127" s="2">
        <v>32882</v>
      </c>
      <c r="AX127" s="2">
        <v>24515</v>
      </c>
      <c r="AY127" s="2">
        <v>30664</v>
      </c>
      <c r="AZ127" s="2">
        <v>32279</v>
      </c>
      <c r="BA127" s="2">
        <v>31484</v>
      </c>
    </row>
    <row r="128" spans="1:53" ht="12.75">
      <c r="A128" s="1">
        <f>DATE(2004,1,1)</f>
        <v>37987</v>
      </c>
      <c r="B128">
        <v>2004</v>
      </c>
      <c r="C128">
        <v>1</v>
      </c>
      <c r="D128" s="2">
        <v>27695</v>
      </c>
      <c r="E128" s="2">
        <v>34000</v>
      </c>
      <c r="F128" s="2">
        <v>28658</v>
      </c>
      <c r="G128" s="2">
        <v>25814</v>
      </c>
      <c r="H128" s="2">
        <v>35219</v>
      </c>
      <c r="I128" s="2">
        <v>36113</v>
      </c>
      <c r="J128" s="2">
        <v>45318</v>
      </c>
      <c r="K128" s="2">
        <v>35728</v>
      </c>
      <c r="L128" s="2">
        <v>51155</v>
      </c>
      <c r="M128" s="2">
        <v>31469</v>
      </c>
      <c r="N128" s="2">
        <v>29782</v>
      </c>
      <c r="O128" s="2">
        <v>32625</v>
      </c>
      <c r="P128" s="2">
        <v>26877</v>
      </c>
      <c r="Q128" s="2">
        <v>34721</v>
      </c>
      <c r="R128" s="2">
        <v>30204</v>
      </c>
      <c r="S128" s="2">
        <v>31058</v>
      </c>
      <c r="T128" s="2">
        <v>27265</v>
      </c>
      <c r="U128" s="2">
        <v>27297</v>
      </c>
      <c r="V128" s="2">
        <v>30046</v>
      </c>
      <c r="W128" s="2">
        <v>39631</v>
      </c>
      <c r="X128" s="2">
        <v>42176</v>
      </c>
      <c r="Y128" s="2">
        <v>32079</v>
      </c>
      <c r="Z128" s="2">
        <v>24518</v>
      </c>
      <c r="AA128" s="2">
        <v>30475</v>
      </c>
      <c r="AB128" s="2">
        <v>27657</v>
      </c>
      <c r="AC128" s="2">
        <v>32341</v>
      </c>
      <c r="AD128" s="2">
        <v>33787</v>
      </c>
      <c r="AE128" s="2">
        <v>36616</v>
      </c>
      <c r="AF128" s="2">
        <v>41626</v>
      </c>
      <c r="AG128" s="2">
        <v>26184</v>
      </c>
      <c r="AH128" s="2">
        <v>38264</v>
      </c>
      <c r="AI128" s="2">
        <v>29322</v>
      </c>
      <c r="AJ128" s="2">
        <v>29494</v>
      </c>
      <c r="AK128" s="2">
        <v>31161</v>
      </c>
      <c r="AL128" s="2">
        <v>27840</v>
      </c>
      <c r="AM128" s="2">
        <v>30561</v>
      </c>
      <c r="AN128" s="2">
        <v>33312</v>
      </c>
      <c r="AO128" s="2">
        <v>34207</v>
      </c>
      <c r="AP128" s="2">
        <v>27185</v>
      </c>
      <c r="AQ128" s="2">
        <v>30209</v>
      </c>
      <c r="AR128" s="2">
        <v>29844</v>
      </c>
      <c r="AS128" s="2">
        <v>30732</v>
      </c>
      <c r="AT128" s="2">
        <v>26603</v>
      </c>
      <c r="AU128" s="2">
        <v>31780</v>
      </c>
      <c r="AV128" s="2">
        <v>36160</v>
      </c>
      <c r="AW128" s="2">
        <v>35041</v>
      </c>
      <c r="AX128" s="2">
        <v>25792</v>
      </c>
      <c r="AY128" s="2">
        <v>32166</v>
      </c>
      <c r="AZ128" s="2">
        <v>34279</v>
      </c>
      <c r="BA128" s="2">
        <v>33050</v>
      </c>
    </row>
    <row r="129" spans="1:53" ht="12.75">
      <c r="A129" s="1">
        <f>DATE(2005,1,1)</f>
        <v>38353</v>
      </c>
      <c r="B129">
        <v>2005</v>
      </c>
      <c r="C129">
        <v>1</v>
      </c>
      <c r="D129" s="2">
        <v>29136</v>
      </c>
      <c r="E129" s="2">
        <v>35612</v>
      </c>
      <c r="F129" s="2">
        <v>30267</v>
      </c>
      <c r="G129" s="2">
        <v>26874</v>
      </c>
      <c r="H129" s="2">
        <v>37036</v>
      </c>
      <c r="I129" s="2">
        <v>37946</v>
      </c>
      <c r="J129" s="2">
        <v>47819</v>
      </c>
      <c r="K129" s="2">
        <v>37065</v>
      </c>
      <c r="L129" s="2">
        <v>54985</v>
      </c>
      <c r="M129" s="2">
        <v>33219</v>
      </c>
      <c r="N129" s="2">
        <v>31121</v>
      </c>
      <c r="O129" s="2">
        <v>34539</v>
      </c>
      <c r="P129" s="2">
        <v>28158</v>
      </c>
      <c r="Q129" s="2">
        <v>36120</v>
      </c>
      <c r="R129" s="2">
        <v>31276</v>
      </c>
      <c r="S129" s="2">
        <v>32315</v>
      </c>
      <c r="T129" s="2">
        <v>28513</v>
      </c>
      <c r="U129" s="2">
        <v>24820</v>
      </c>
      <c r="V129" s="2">
        <v>31252</v>
      </c>
      <c r="W129" s="2">
        <v>41760</v>
      </c>
      <c r="X129" s="2">
        <v>44289</v>
      </c>
      <c r="Y129" s="2">
        <v>33116</v>
      </c>
      <c r="Z129" s="2">
        <v>25318</v>
      </c>
      <c r="AA129" s="2">
        <v>31899</v>
      </c>
      <c r="AB129" s="2">
        <v>29387</v>
      </c>
      <c r="AC129" s="2">
        <v>33616</v>
      </c>
      <c r="AD129" s="2">
        <v>35883</v>
      </c>
      <c r="AE129" s="2">
        <v>38408</v>
      </c>
      <c r="AF129" s="2">
        <v>43771</v>
      </c>
      <c r="AG129" s="2">
        <v>27644</v>
      </c>
      <c r="AH129" s="2">
        <v>40507</v>
      </c>
      <c r="AI129" s="2">
        <v>30553</v>
      </c>
      <c r="AJ129" s="2">
        <v>31395</v>
      </c>
      <c r="AK129" s="2">
        <v>32478</v>
      </c>
      <c r="AL129" s="2">
        <v>29330</v>
      </c>
      <c r="AM129" s="2">
        <v>32103</v>
      </c>
      <c r="AN129" s="2">
        <v>34897</v>
      </c>
      <c r="AO129" s="2">
        <v>36153</v>
      </c>
      <c r="AP129" s="2">
        <v>28352</v>
      </c>
      <c r="AQ129" s="2">
        <v>31614</v>
      </c>
      <c r="AR129" s="2">
        <v>31107</v>
      </c>
      <c r="AS129" s="2">
        <v>32462</v>
      </c>
      <c r="AT129" s="2">
        <v>28061</v>
      </c>
      <c r="AU129" s="2">
        <v>33327</v>
      </c>
      <c r="AV129" s="2">
        <v>38390</v>
      </c>
      <c r="AW129" s="2">
        <v>35409</v>
      </c>
      <c r="AX129" s="2">
        <v>27215</v>
      </c>
      <c r="AY129" s="2">
        <v>33565</v>
      </c>
      <c r="AZ129" s="2">
        <v>36778</v>
      </c>
      <c r="BA129" s="2">
        <v>34586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n0012690</cp:lastModifiedBy>
  <dcterms:created xsi:type="dcterms:W3CDTF">2008-04-05T14:52:00Z</dcterms:created>
  <dcterms:modified xsi:type="dcterms:W3CDTF">2008-04-29T12:25:24Z</dcterms:modified>
  <cp:category/>
  <cp:version/>
  <cp:contentType/>
  <cp:contentStatus/>
</cp:coreProperties>
</file>