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15360" activeTab="0"/>
  </bookViews>
  <sheets>
    <sheet name="sttl inference for mult reg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<sst xmlns="http://schemas.openxmlformats.org/spreadsheetml/2006/main" count="137" uniqueCount="92">
  <si>
    <t>Occupation</t>
  </si>
  <si>
    <t>Type</t>
  </si>
  <si>
    <t>RegSS</t>
  </si>
  <si>
    <t>accountant</t>
  </si>
  <si>
    <t>prof</t>
  </si>
  <si>
    <t>pilot</t>
  </si>
  <si>
    <t>architect</t>
  </si>
  <si>
    <t>author</t>
  </si>
  <si>
    <t>chemist</t>
  </si>
  <si>
    <t>minister</t>
  </si>
  <si>
    <t>professor</t>
  </si>
  <si>
    <t>dentist</t>
  </si>
  <si>
    <t>reporter</t>
  </si>
  <si>
    <t>wc</t>
  </si>
  <si>
    <t>engineer</t>
  </si>
  <si>
    <t>undertaker</t>
  </si>
  <si>
    <t>lawyer</t>
  </si>
  <si>
    <t>physician</t>
  </si>
  <si>
    <t>welfare.worker</t>
  </si>
  <si>
    <t>teacher</t>
  </si>
  <si>
    <t>conductor</t>
  </si>
  <si>
    <t>contractor</t>
  </si>
  <si>
    <t>factory.owner</t>
  </si>
  <si>
    <t>store.manager</t>
  </si>
  <si>
    <t>banker</t>
  </si>
  <si>
    <t>bookkeeper</t>
  </si>
  <si>
    <t>mail.carrier</t>
  </si>
  <si>
    <t>insurance.agent</t>
  </si>
  <si>
    <t>store.clerk</t>
  </si>
  <si>
    <t>carpenter</t>
  </si>
  <si>
    <t>bc</t>
  </si>
  <si>
    <t>electrician</t>
  </si>
  <si>
    <t>RR.engineer</t>
  </si>
  <si>
    <t>machinist</t>
  </si>
  <si>
    <t>auto.repairman</t>
  </si>
  <si>
    <t>plumber</t>
  </si>
  <si>
    <t>gas.stn.attendantbc</t>
  </si>
  <si>
    <t>coal.miner</t>
  </si>
  <si>
    <t>streetcar.motormanbc</t>
  </si>
  <si>
    <t>taxi.driver</t>
  </si>
  <si>
    <t>truck.driver</t>
  </si>
  <si>
    <t>machine.operator</t>
  </si>
  <si>
    <t>barber</t>
  </si>
  <si>
    <t>bartender</t>
  </si>
  <si>
    <t>shoe.shiner</t>
  </si>
  <si>
    <t>cook</t>
  </si>
  <si>
    <t>soda.clerk</t>
  </si>
  <si>
    <t>watchman</t>
  </si>
  <si>
    <t>janitor</t>
  </si>
  <si>
    <t>policeman</t>
  </si>
  <si>
    <t>waiter</t>
  </si>
  <si>
    <t xml:space="preserve">Total / average </t>
  </si>
  <si>
    <t>Income</t>
  </si>
  <si>
    <t>Education</t>
  </si>
  <si>
    <t>Prestige</t>
  </si>
  <si>
    <t>R-squared income /education</t>
  </si>
  <si>
    <t>Correlation: income /education</t>
  </si>
  <si>
    <t>dev-sq edu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</si>
  <si>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</si>
  <si>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</si>
  <si>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</si>
  <si>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</si>
  <si>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</si>
  <si>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</si>
  <si>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</si>
  <si>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</si>
  <si>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</si>
  <si>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</si>
  <si>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</si>
  <si>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</si>
  <si>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</si>
  <si>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</si>
  <si>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</si>
  <si>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</si>
  <si>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</si>
  <si>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</si>
  <si>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</si>
  <si>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</si>
  <si>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</si>
  <si>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</si>
  <si>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</si>
  <si>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</si>
  <si>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</si>
  <si>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</si>
  <si>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Prestige</t>
  </si>
  <si>
    <t>Residuals</t>
  </si>
  <si>
    <t>rsd-sq</t>
  </si>
  <si>
    <t>total</t>
  </si>
  <si>
    <t>dof</t>
  </si>
  <si>
    <t>standard error</t>
  </si>
  <si>
    <t>dev-sq inc</t>
  </si>
  <si>
    <t>Duncan's prestige data: multiple regression inference and standard errors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</si>
</sst>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Continuous"/>
    </xf>
    <xf numFmtId="0" fontId="39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-INTM-0001-CLC.lm.lmig.com\clientdata$\n0012690\My%20Documents\PERSONAL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76"/>
  <sheetViews>
    <sheetView tabSelected="1" zoomScalePageLayoutView="0" workbookViewId="0" topLeftCell="A1">
      <selection activeCell="E55" sqref="E55"/>
    </sheetView>
  </sheetViews>
  <sheetFormatPr defaultColWidth="9.140625" defaultRowHeight="15"/>
  <cols>
    <col min="2" max="2" width="18.421875" style="0" customWidth="1"/>
  </cols>
  <sheetData>
    <row r="2" ht="15">
      <c r="B2" t="s">
        <v>91</v>
      </c>
    </row>
    <row r="4" spans="2:12" ht="15">
      <c r="B4" t="s">
        <v>0</v>
      </c>
      <c r="C4" t="s">
        <v>1</v>
      </c>
      <c r="D4" t="s">
        <v>52</v>
      </c>
      <c r="E4" t="s">
        <v>53</v>
      </c>
      <c r="F4" t="s">
        <v>54</v>
      </c>
      <c r="H4" t="s">
        <v>90</v>
      </c>
      <c r="I4" t="s">
        <v>57</v>
      </c>
      <c r="L4" t="s">
        <v>58</v>
      </c>
    </row>
    <row r="5" spans="2:9" ht="15.75" thickBot="1">
      <c r="B5" t="s">
        <v>3</v>
      </c>
      <c r="C5" t="s">
        <v>4</v>
      </c>
      <c r="D5">
        <v>62</v>
      </c>
      <c r="E5">
        <v>86</v>
      </c>
      <c r="F5">
        <v>82</v>
      </c>
      <c r="H5" s="6">
        <f>(D5-D$50)^2</f>
        <v>405.3511111111111</v>
      </c>
      <c r="I5" s="6">
        <f>(E5-E$50)^2</f>
        <v>1118.5308641975307</v>
      </c>
    </row>
    <row r="6" spans="2:13" ht="15">
      <c r="B6" t="s">
        <v>5</v>
      </c>
      <c r="C6" t="s">
        <v>4</v>
      </c>
      <c r="D6">
        <v>72</v>
      </c>
      <c r="E6">
        <v>76</v>
      </c>
      <c r="F6">
        <v>83</v>
      </c>
      <c r="H6" s="6">
        <f aca="true" t="shared" si="0" ref="H6:H49">(D6-D$50)^2</f>
        <v>908.0177777777777</v>
      </c>
      <c r="I6" s="6">
        <f aca="true" t="shared" si="1" ref="I6:I49">(E6-E$50)^2</f>
        <v>549.6419753086419</v>
      </c>
      <c r="L6" s="4" t="s">
        <v>59</v>
      </c>
      <c r="M6" s="4"/>
    </row>
    <row r="7" spans="2:13" ht="15">
      <c r="B7" t="s">
        <v>6</v>
      </c>
      <c r="C7" t="s">
        <v>4</v>
      </c>
      <c r="D7">
        <v>75</v>
      </c>
      <c r="E7">
        <v>92</v>
      </c>
      <c r="F7">
        <v>90</v>
      </c>
      <c r="H7" s="6">
        <f t="shared" si="0"/>
        <v>1097.8177777777778</v>
      </c>
      <c r="I7" s="6">
        <f t="shared" si="1"/>
        <v>1555.864197530864</v>
      </c>
      <c r="L7" s="1" t="s">
        <v>60</v>
      </c>
      <c r="M7" s="1">
        <v>0.9100403382567068</v>
      </c>
    </row>
    <row r="8" spans="2:13" ht="15">
      <c r="B8" t="s">
        <v>7</v>
      </c>
      <c r="C8" t="s">
        <v>4</v>
      </c>
      <c r="D8">
        <v>55</v>
      </c>
      <c r="E8">
        <v>90</v>
      </c>
      <c r="F8">
        <v>76</v>
      </c>
      <c r="H8" s="6">
        <f t="shared" si="0"/>
        <v>172.48444444444442</v>
      </c>
      <c r="I8" s="6">
        <f t="shared" si="1"/>
        <v>1402.0864197530864</v>
      </c>
      <c r="L8" s="1" t="s">
        <v>61</v>
      </c>
      <c r="M8" s="1">
        <v>0.8281734172543813</v>
      </c>
    </row>
    <row r="9" spans="2:13" ht="15">
      <c r="B9" t="s">
        <v>8</v>
      </c>
      <c r="C9" t="s">
        <v>4</v>
      </c>
      <c r="D9">
        <v>64</v>
      </c>
      <c r="E9">
        <v>86</v>
      </c>
      <c r="F9">
        <v>90</v>
      </c>
      <c r="H9" s="6">
        <f t="shared" si="0"/>
        <v>489.8844444444444</v>
      </c>
      <c r="I9" s="6">
        <f t="shared" si="1"/>
        <v>1118.5308641975307</v>
      </c>
      <c r="L9" s="1" t="s">
        <v>62</v>
      </c>
      <c r="M9" s="1">
        <v>0.8199911990283995</v>
      </c>
    </row>
    <row r="10" spans="2:13" ht="15">
      <c r="B10" t="s">
        <v>9</v>
      </c>
      <c r="C10" t="s">
        <v>4</v>
      </c>
      <c r="D10">
        <v>21</v>
      </c>
      <c r="E10">
        <v>84</v>
      </c>
      <c r="F10">
        <v>87</v>
      </c>
      <c r="H10" s="6">
        <f t="shared" si="0"/>
        <v>435.4177777777778</v>
      </c>
      <c r="I10" s="6">
        <f t="shared" si="1"/>
        <v>988.753086419753</v>
      </c>
      <c r="L10" s="1" t="s">
        <v>63</v>
      </c>
      <c r="M10" s="1">
        <v>13.369028398196098</v>
      </c>
    </row>
    <row r="11" spans="2:13" ht="15.75" thickBot="1">
      <c r="B11" t="s">
        <v>10</v>
      </c>
      <c r="C11" t="s">
        <v>4</v>
      </c>
      <c r="D11">
        <v>64</v>
      </c>
      <c r="E11">
        <v>93</v>
      </c>
      <c r="F11">
        <v>93</v>
      </c>
      <c r="H11" s="6">
        <f t="shared" si="0"/>
        <v>489.8844444444444</v>
      </c>
      <c r="I11" s="6">
        <f t="shared" si="1"/>
        <v>1635.753086419753</v>
      </c>
      <c r="L11" s="2" t="s">
        <v>64</v>
      </c>
      <c r="M11" s="2">
        <v>45</v>
      </c>
    </row>
    <row r="12" spans="2:9" ht="15">
      <c r="B12" t="s">
        <v>11</v>
      </c>
      <c r="C12" t="s">
        <v>4</v>
      </c>
      <c r="D12">
        <v>80</v>
      </c>
      <c r="E12">
        <v>100</v>
      </c>
      <c r="F12">
        <v>90</v>
      </c>
      <c r="H12" s="6">
        <f t="shared" si="0"/>
        <v>1454.151111111111</v>
      </c>
      <c r="I12" s="6">
        <f t="shared" si="1"/>
        <v>2250.975308641975</v>
      </c>
    </row>
    <row r="13" spans="2:12" ht="15.75" thickBot="1">
      <c r="B13" t="s">
        <v>12</v>
      </c>
      <c r="C13" t="s">
        <v>13</v>
      </c>
      <c r="D13">
        <v>67</v>
      </c>
      <c r="E13">
        <v>87</v>
      </c>
      <c r="F13">
        <v>52</v>
      </c>
      <c r="H13" s="6">
        <f t="shared" si="0"/>
        <v>631.6844444444445</v>
      </c>
      <c r="I13" s="6">
        <f t="shared" si="1"/>
        <v>1186.4197530864196</v>
      </c>
      <c r="L13" t="s">
        <v>65</v>
      </c>
    </row>
    <row r="14" spans="2:17" ht="15">
      <c r="B14" t="s">
        <v>14</v>
      </c>
      <c r="C14" t="s">
        <v>4</v>
      </c>
      <c r="D14">
        <v>72</v>
      </c>
      <c r="E14">
        <v>86</v>
      </c>
      <c r="F14">
        <v>88</v>
      </c>
      <c r="H14" s="6">
        <f t="shared" si="0"/>
        <v>908.0177777777777</v>
      </c>
      <c r="I14" s="6">
        <f t="shared" si="1"/>
        <v>1118.5308641975307</v>
      </c>
      <c r="L14" s="3"/>
      <c r="M14" s="3" t="s">
        <v>70</v>
      </c>
      <c r="N14" s="3" t="s">
        <v>71</v>
      </c>
      <c r="O14" s="3" t="s">
        <v>72</v>
      </c>
      <c r="P14" s="3" t="s">
        <v>73</v>
      </c>
      <c r="Q14" s="3" t="s">
        <v>74</v>
      </c>
    </row>
    <row r="15" spans="2:17" ht="15">
      <c r="B15" t="s">
        <v>15</v>
      </c>
      <c r="C15" t="s">
        <v>4</v>
      </c>
      <c r="D15">
        <v>42</v>
      </c>
      <c r="E15">
        <v>74</v>
      </c>
      <c r="F15">
        <v>57</v>
      </c>
      <c r="H15" s="6">
        <f t="shared" si="0"/>
        <v>0.017777777777777653</v>
      </c>
      <c r="I15" s="6">
        <f t="shared" si="1"/>
        <v>459.86419753086415</v>
      </c>
      <c r="L15" s="1" t="s">
        <v>66</v>
      </c>
      <c r="M15" s="1">
        <v>2</v>
      </c>
      <c r="N15" s="1">
        <v>36180.94579134994</v>
      </c>
      <c r="O15" s="1">
        <v>18090.47289567497</v>
      </c>
      <c r="P15" s="1">
        <v>101.21624654602797</v>
      </c>
      <c r="Q15" s="1">
        <v>8.647636248708883E-17</v>
      </c>
    </row>
    <row r="16" spans="2:17" ht="15">
      <c r="B16" t="s">
        <v>16</v>
      </c>
      <c r="C16" t="s">
        <v>4</v>
      </c>
      <c r="D16">
        <v>76</v>
      </c>
      <c r="E16">
        <v>98</v>
      </c>
      <c r="F16">
        <v>89</v>
      </c>
      <c r="H16" s="6">
        <f t="shared" si="0"/>
        <v>1165.0844444444444</v>
      </c>
      <c r="I16" s="6">
        <f t="shared" si="1"/>
        <v>2065.1975308641972</v>
      </c>
      <c r="L16" s="1" t="s">
        <v>67</v>
      </c>
      <c r="M16" s="1">
        <v>42</v>
      </c>
      <c r="N16" s="1">
        <v>7506.698653094498</v>
      </c>
      <c r="O16" s="1">
        <v>178.73092031177376</v>
      </c>
      <c r="P16" s="1"/>
      <c r="Q16" s="1"/>
    </row>
    <row r="17" spans="2:17" ht="15.75" thickBot="1">
      <c r="B17" t="s">
        <v>17</v>
      </c>
      <c r="C17" t="s">
        <v>4</v>
      </c>
      <c r="D17">
        <v>76</v>
      </c>
      <c r="E17">
        <v>97</v>
      </c>
      <c r="F17">
        <v>97</v>
      </c>
      <c r="H17" s="6">
        <f t="shared" si="0"/>
        <v>1165.0844444444444</v>
      </c>
      <c r="I17" s="6">
        <f t="shared" si="1"/>
        <v>1975.3086419753085</v>
      </c>
      <c r="L17" s="2" t="s">
        <v>68</v>
      </c>
      <c r="M17" s="2">
        <v>44</v>
      </c>
      <c r="N17" s="2">
        <v>43687.64444444444</v>
      </c>
      <c r="O17" s="2"/>
      <c r="P17" s="2"/>
      <c r="Q17" s="2"/>
    </row>
    <row r="18" spans="2:9" ht="15.75" thickBot="1">
      <c r="B18" t="s">
        <v>18</v>
      </c>
      <c r="C18" t="s">
        <v>4</v>
      </c>
      <c r="D18">
        <v>41</v>
      </c>
      <c r="E18">
        <v>84</v>
      </c>
      <c r="F18">
        <v>59</v>
      </c>
      <c r="H18" s="6">
        <f t="shared" si="0"/>
        <v>0.751111111111112</v>
      </c>
      <c r="I18" s="6">
        <f t="shared" si="1"/>
        <v>988.753086419753</v>
      </c>
    </row>
    <row r="19" spans="2:20" ht="15">
      <c r="B19" t="s">
        <v>19</v>
      </c>
      <c r="C19" t="s">
        <v>4</v>
      </c>
      <c r="D19">
        <v>48</v>
      </c>
      <c r="E19">
        <v>91</v>
      </c>
      <c r="F19">
        <v>73</v>
      </c>
      <c r="H19" s="6">
        <f t="shared" si="0"/>
        <v>37.617777777777775</v>
      </c>
      <c r="I19" s="6">
        <f t="shared" si="1"/>
        <v>1477.9753086419753</v>
      </c>
      <c r="L19" s="3"/>
      <c r="M19" s="3" t="s">
        <v>75</v>
      </c>
      <c r="N19" s="3" t="s">
        <v>63</v>
      </c>
      <c r="O19" s="3" t="s">
        <v>76</v>
      </c>
      <c r="P19" s="3" t="s">
        <v>77</v>
      </c>
      <c r="Q19" s="3" t="s">
        <v>78</v>
      </c>
      <c r="R19" s="3" t="s">
        <v>79</v>
      </c>
      <c r="S19" s="3" t="s">
        <v>80</v>
      </c>
      <c r="T19" s="3" t="s">
        <v>81</v>
      </c>
    </row>
    <row r="20" spans="2:20" ht="15">
      <c r="B20" t="s">
        <v>20</v>
      </c>
      <c r="C20" t="s">
        <v>13</v>
      </c>
      <c r="D20">
        <v>76</v>
      </c>
      <c r="E20">
        <v>34</v>
      </c>
      <c r="F20">
        <v>38</v>
      </c>
      <c r="H20" s="6">
        <f t="shared" si="0"/>
        <v>1165.0844444444444</v>
      </c>
      <c r="I20" s="6">
        <f t="shared" si="1"/>
        <v>344.3086419753087</v>
      </c>
      <c r="L20" s="1" t="s">
        <v>69</v>
      </c>
      <c r="M20" s="1">
        <v>-6.064662922103324</v>
      </c>
      <c r="N20" s="1">
        <v>4.271941174529122</v>
      </c>
      <c r="O20" s="1">
        <v>-1.4196503824217117</v>
      </c>
      <c r="P20" s="1">
        <v>0.163089622175126</v>
      </c>
      <c r="Q20" s="1">
        <v>-14.685789241937286</v>
      </c>
      <c r="R20" s="1">
        <v>2.5564633977306386</v>
      </c>
      <c r="S20" s="1">
        <v>-14.685789241937286</v>
      </c>
      <c r="T20" s="1">
        <v>2.5564633977306386</v>
      </c>
    </row>
    <row r="21" spans="2:20" ht="15">
      <c r="B21" t="s">
        <v>21</v>
      </c>
      <c r="C21" t="s">
        <v>4</v>
      </c>
      <c r="D21">
        <v>53</v>
      </c>
      <c r="E21">
        <v>45</v>
      </c>
      <c r="F21">
        <v>76</v>
      </c>
      <c r="H21" s="6">
        <f t="shared" si="0"/>
        <v>123.9511111111111</v>
      </c>
      <c r="I21" s="6">
        <f t="shared" si="1"/>
        <v>57.086419753086446</v>
      </c>
      <c r="L21" s="1" t="s">
        <v>52</v>
      </c>
      <c r="M21" s="1">
        <v>0.598732821529495</v>
      </c>
      <c r="N21" s="1">
        <v>0.11966734981235408</v>
      </c>
      <c r="O21" s="1">
        <v>5.003309778885767</v>
      </c>
      <c r="P21" s="1">
        <v>1.0531839714905253E-05</v>
      </c>
      <c r="Q21" s="1">
        <v>0.35723433244840885</v>
      </c>
      <c r="R21" s="1">
        <v>0.8402313106105812</v>
      </c>
      <c r="S21" s="1">
        <v>0.35723433244840885</v>
      </c>
      <c r="T21" s="1">
        <v>0.8402313106105812</v>
      </c>
    </row>
    <row r="22" spans="2:20" ht="15.75" thickBot="1">
      <c r="B22" t="s">
        <v>22</v>
      </c>
      <c r="C22" t="s">
        <v>4</v>
      </c>
      <c r="D22">
        <v>60</v>
      </c>
      <c r="E22">
        <v>56</v>
      </c>
      <c r="F22">
        <v>81</v>
      </c>
      <c r="H22" s="6">
        <f t="shared" si="0"/>
        <v>328.81777777777774</v>
      </c>
      <c r="I22" s="6">
        <f t="shared" si="1"/>
        <v>11.864197530864187</v>
      </c>
      <c r="L22" s="2" t="s">
        <v>53</v>
      </c>
      <c r="M22" s="2">
        <v>0.54583390940088</v>
      </c>
      <c r="N22" s="2">
        <v>0.09825264133039985</v>
      </c>
      <c r="O22" s="2">
        <v>5.55541206841832</v>
      </c>
      <c r="P22" s="2">
        <v>1.7271917188637423E-06</v>
      </c>
      <c r="Q22" s="2">
        <v>0.3475520516784166</v>
      </c>
      <c r="R22" s="2">
        <v>0.7441157671233434</v>
      </c>
      <c r="S22" s="2">
        <v>0.3475520516784166</v>
      </c>
      <c r="T22" s="2">
        <v>0.7441157671233434</v>
      </c>
    </row>
    <row r="23" spans="2:9" ht="15">
      <c r="B23" t="s">
        <v>23</v>
      </c>
      <c r="C23" t="s">
        <v>4</v>
      </c>
      <c r="D23">
        <v>42</v>
      </c>
      <c r="E23">
        <v>44</v>
      </c>
      <c r="F23">
        <v>45</v>
      </c>
      <c r="H23" s="6">
        <f t="shared" si="0"/>
        <v>0.017777777777777653</v>
      </c>
      <c r="I23" s="6">
        <f t="shared" si="1"/>
        <v>73.19753086419756</v>
      </c>
    </row>
    <row r="24" spans="2:9" ht="15">
      <c r="B24" t="s">
        <v>24</v>
      </c>
      <c r="C24" t="s">
        <v>4</v>
      </c>
      <c r="D24">
        <v>78</v>
      </c>
      <c r="E24">
        <v>82</v>
      </c>
      <c r="F24">
        <v>92</v>
      </c>
      <c r="H24" s="6">
        <f t="shared" si="0"/>
        <v>1305.6177777777777</v>
      </c>
      <c r="I24" s="6">
        <f t="shared" si="1"/>
        <v>866.9753086419752</v>
      </c>
    </row>
    <row r="25" spans="2:9" ht="15">
      <c r="B25" t="s">
        <v>25</v>
      </c>
      <c r="C25" t="s">
        <v>13</v>
      </c>
      <c r="D25">
        <v>29</v>
      </c>
      <c r="E25">
        <v>72</v>
      </c>
      <c r="F25">
        <v>39</v>
      </c>
      <c r="H25" s="6">
        <f t="shared" si="0"/>
        <v>165.5511111111111</v>
      </c>
      <c r="I25" s="6">
        <f t="shared" si="1"/>
        <v>378.0864197530864</v>
      </c>
    </row>
    <row r="26" spans="2:12" ht="15">
      <c r="B26" t="s">
        <v>26</v>
      </c>
      <c r="C26" t="s">
        <v>13</v>
      </c>
      <c r="D26">
        <v>48</v>
      </c>
      <c r="E26">
        <v>55</v>
      </c>
      <c r="F26">
        <v>34</v>
      </c>
      <c r="H26" s="6">
        <f t="shared" si="0"/>
        <v>37.617777777777775</v>
      </c>
      <c r="I26" s="6">
        <f t="shared" si="1"/>
        <v>5.9753086419753005</v>
      </c>
      <c r="L26" t="s">
        <v>82</v>
      </c>
    </row>
    <row r="27" spans="2:9" ht="15.75" thickBot="1">
      <c r="B27" t="s">
        <v>27</v>
      </c>
      <c r="C27" t="s">
        <v>13</v>
      </c>
      <c r="D27">
        <v>55</v>
      </c>
      <c r="E27">
        <v>71</v>
      </c>
      <c r="F27">
        <v>41</v>
      </c>
      <c r="H27" s="6">
        <f t="shared" si="0"/>
        <v>172.48444444444442</v>
      </c>
      <c r="I27" s="6">
        <f t="shared" si="1"/>
        <v>340.19753086419746</v>
      </c>
    </row>
    <row r="28" spans="2:17" ht="15">
      <c r="B28" t="s">
        <v>28</v>
      </c>
      <c r="C28" t="s">
        <v>13</v>
      </c>
      <c r="D28">
        <v>29</v>
      </c>
      <c r="E28">
        <v>50</v>
      </c>
      <c r="F28">
        <v>16</v>
      </c>
      <c r="H28" s="6">
        <f t="shared" si="0"/>
        <v>165.5511111111111</v>
      </c>
      <c r="I28" s="6">
        <f t="shared" si="1"/>
        <v>6.530864197530872</v>
      </c>
      <c r="L28" s="3" t="s">
        <v>83</v>
      </c>
      <c r="M28" s="3" t="s">
        <v>84</v>
      </c>
      <c r="N28" s="3" t="s">
        <v>85</v>
      </c>
      <c r="P28" s="5" t="s">
        <v>86</v>
      </c>
      <c r="Q28" s="5" t="s">
        <v>2</v>
      </c>
    </row>
    <row r="29" spans="2:17" ht="15">
      <c r="B29" t="s">
        <v>29</v>
      </c>
      <c r="C29" t="s">
        <v>30</v>
      </c>
      <c r="D29">
        <v>21</v>
      </c>
      <c r="E29">
        <v>23</v>
      </c>
      <c r="F29">
        <v>33</v>
      </c>
      <c r="H29" s="6">
        <f t="shared" si="0"/>
        <v>435.4177777777778</v>
      </c>
      <c r="I29" s="6">
        <f t="shared" si="1"/>
        <v>873.530864197531</v>
      </c>
      <c r="L29" s="1">
        <v>1</v>
      </c>
      <c r="M29" s="1">
        <v>77.99848822120104</v>
      </c>
      <c r="N29" s="1">
        <v>4.001511778798957</v>
      </c>
      <c r="P29">
        <f>N29^2</f>
        <v>16.01209651586679</v>
      </c>
      <c r="Q29">
        <f>(M29-F$50)^2</f>
        <v>918.6718116852974</v>
      </c>
    </row>
    <row r="30" spans="2:17" ht="15">
      <c r="B30" t="s">
        <v>31</v>
      </c>
      <c r="C30" t="s">
        <v>30</v>
      </c>
      <c r="D30">
        <v>47</v>
      </c>
      <c r="E30">
        <v>39</v>
      </c>
      <c r="F30">
        <v>53</v>
      </c>
      <c r="H30" s="6">
        <f t="shared" si="0"/>
        <v>26.351111111111106</v>
      </c>
      <c r="I30" s="6">
        <f t="shared" si="1"/>
        <v>183.75308641975312</v>
      </c>
      <c r="L30" s="1">
        <v>2</v>
      </c>
      <c r="M30" s="1">
        <v>78.5274773424872</v>
      </c>
      <c r="N30" s="1">
        <v>4.472522657512798</v>
      </c>
      <c r="P30">
        <f aca="true" t="shared" si="2" ref="P30:P73">N30^2</f>
        <v>20.003458921965336</v>
      </c>
      <c r="Q30">
        <f aca="true" t="shared" si="3" ref="Q30:Q73">(M30-F$50)^2</f>
        <v>951.0185378104071</v>
      </c>
    </row>
    <row r="31" spans="2:17" ht="15">
      <c r="B31" t="s">
        <v>32</v>
      </c>
      <c r="C31" t="s">
        <v>30</v>
      </c>
      <c r="D31">
        <v>81</v>
      </c>
      <c r="E31">
        <v>28</v>
      </c>
      <c r="F31">
        <v>67</v>
      </c>
      <c r="H31" s="6">
        <f t="shared" si="0"/>
        <v>1531.4177777777777</v>
      </c>
      <c r="I31" s="6">
        <f t="shared" si="1"/>
        <v>602.9753086419754</v>
      </c>
      <c r="L31" s="1">
        <v>3</v>
      </c>
      <c r="M31" s="1">
        <v>89.05701835748977</v>
      </c>
      <c r="N31" s="1">
        <v>0.9429816425102331</v>
      </c>
      <c r="P31">
        <f t="shared" si="2"/>
        <v>0.889214378111297</v>
      </c>
      <c r="Q31">
        <f t="shared" si="3"/>
        <v>1711.3221357309242</v>
      </c>
    </row>
    <row r="32" spans="2:17" ht="15">
      <c r="B32" t="s">
        <v>33</v>
      </c>
      <c r="C32" t="s">
        <v>30</v>
      </c>
      <c r="D32">
        <v>36</v>
      </c>
      <c r="E32">
        <v>32</v>
      </c>
      <c r="F32">
        <v>57</v>
      </c>
      <c r="H32" s="6">
        <f t="shared" si="0"/>
        <v>34.417777777777786</v>
      </c>
      <c r="I32" s="6">
        <f t="shared" si="1"/>
        <v>422.53086419753095</v>
      </c>
      <c r="L32" s="1">
        <v>4</v>
      </c>
      <c r="M32" s="1">
        <v>75.9906941080981</v>
      </c>
      <c r="N32" s="1">
        <v>0.009305891901902896</v>
      </c>
      <c r="P32">
        <f t="shared" si="2"/>
        <v>8.65996240899019E-05</v>
      </c>
      <c r="Q32">
        <f t="shared" si="3"/>
        <v>800.9921786660575</v>
      </c>
    </row>
    <row r="33" spans="2:17" ht="15">
      <c r="B33" t="s">
        <v>34</v>
      </c>
      <c r="C33" t="s">
        <v>30</v>
      </c>
      <c r="D33">
        <v>22</v>
      </c>
      <c r="E33">
        <v>22</v>
      </c>
      <c r="F33">
        <v>26</v>
      </c>
      <c r="H33" s="6">
        <f t="shared" si="0"/>
        <v>394.68444444444447</v>
      </c>
      <c r="I33" s="6">
        <f t="shared" si="1"/>
        <v>933.641975308642</v>
      </c>
      <c r="L33" s="1">
        <v>5</v>
      </c>
      <c r="M33" s="1">
        <v>79.19595386426003</v>
      </c>
      <c r="N33" s="1">
        <v>10.804046135739966</v>
      </c>
      <c r="P33">
        <f t="shared" si="2"/>
        <v>116.7274129031977</v>
      </c>
      <c r="Q33">
        <f t="shared" si="3"/>
        <v>992.695143362259</v>
      </c>
    </row>
    <row r="34" spans="2:17" ht="15">
      <c r="B34" t="s">
        <v>35</v>
      </c>
      <c r="C34" t="s">
        <v>30</v>
      </c>
      <c r="D34">
        <v>44</v>
      </c>
      <c r="E34">
        <v>25</v>
      </c>
      <c r="F34">
        <v>29</v>
      </c>
      <c r="H34" s="6">
        <f t="shared" si="0"/>
        <v>4.551111111111109</v>
      </c>
      <c r="I34" s="6">
        <f t="shared" si="1"/>
        <v>759.3086419753088</v>
      </c>
      <c r="L34" s="1">
        <v>6</v>
      </c>
      <c r="M34" s="1">
        <v>52.35877471968999</v>
      </c>
      <c r="N34" s="1">
        <v>34.64122528031001</v>
      </c>
      <c r="P34">
        <f t="shared" si="2"/>
        <v>1200.0144889211892</v>
      </c>
      <c r="Q34">
        <f t="shared" si="3"/>
        <v>21.80783367271688</v>
      </c>
    </row>
    <row r="35" spans="2:17" ht="15">
      <c r="B35" t="s">
        <v>36</v>
      </c>
      <c r="C35" t="s">
        <v>30</v>
      </c>
      <c r="D35">
        <v>15</v>
      </c>
      <c r="E35">
        <v>29</v>
      </c>
      <c r="F35">
        <v>10</v>
      </c>
      <c r="H35" s="6">
        <f t="shared" si="0"/>
        <v>721.8177777777778</v>
      </c>
      <c r="I35" s="6">
        <f t="shared" si="1"/>
        <v>554.8641975308643</v>
      </c>
      <c r="L35" s="1">
        <v>7</v>
      </c>
      <c r="M35" s="1">
        <v>83.01679123006619</v>
      </c>
      <c r="N35" s="1">
        <v>9.98320876993381</v>
      </c>
      <c r="P35">
        <f t="shared" si="2"/>
        <v>99.66445734408335</v>
      </c>
      <c r="Q35">
        <f t="shared" si="3"/>
        <v>1248.0606838277606</v>
      </c>
    </row>
    <row r="36" spans="2:17" ht="15">
      <c r="B36" t="s">
        <v>37</v>
      </c>
      <c r="C36" t="s">
        <v>30</v>
      </c>
      <c r="D36">
        <v>7</v>
      </c>
      <c r="E36">
        <v>7</v>
      </c>
      <c r="F36">
        <v>15</v>
      </c>
      <c r="H36" s="6">
        <f t="shared" si="0"/>
        <v>1215.6844444444446</v>
      </c>
      <c r="I36" s="6">
        <f t="shared" si="1"/>
        <v>2075.308641975309</v>
      </c>
      <c r="L36" s="1">
        <v>8</v>
      </c>
      <c r="M36" s="1">
        <v>96.41735374034428</v>
      </c>
      <c r="N36" s="1">
        <v>-6.417353740344282</v>
      </c>
      <c r="P36">
        <f t="shared" si="2"/>
        <v>41.18242902871075</v>
      </c>
      <c r="Q36">
        <f t="shared" si="3"/>
        <v>2374.4632867795235</v>
      </c>
    </row>
    <row r="37" spans="2:17" ht="15">
      <c r="B37" t="s">
        <v>38</v>
      </c>
      <c r="C37" t="s">
        <v>30</v>
      </c>
      <c r="D37">
        <v>42</v>
      </c>
      <c r="E37">
        <v>26</v>
      </c>
      <c r="F37">
        <v>19</v>
      </c>
      <c r="H37" s="6">
        <f t="shared" si="0"/>
        <v>0.017777777777777653</v>
      </c>
      <c r="I37" s="6">
        <f t="shared" si="1"/>
        <v>705.1975308641976</v>
      </c>
      <c r="L37" s="1">
        <v>9</v>
      </c>
      <c r="M37" s="1">
        <v>81.5379862382494</v>
      </c>
      <c r="N37" s="1">
        <v>-29.537986238249403</v>
      </c>
      <c r="P37">
        <f t="shared" si="2"/>
        <v>872.4926310110111</v>
      </c>
      <c r="Q37">
        <f t="shared" si="3"/>
        <v>1145.761391366485</v>
      </c>
    </row>
    <row r="38" spans="2:17" ht="15">
      <c r="B38" t="s">
        <v>39</v>
      </c>
      <c r="C38" t="s">
        <v>30</v>
      </c>
      <c r="D38">
        <v>9</v>
      </c>
      <c r="E38">
        <v>19</v>
      </c>
      <c r="F38">
        <v>10</v>
      </c>
      <c r="H38" s="6">
        <f t="shared" si="0"/>
        <v>1080.2177777777779</v>
      </c>
      <c r="I38" s="6">
        <f t="shared" si="1"/>
        <v>1125.9753086419755</v>
      </c>
      <c r="L38" s="1">
        <v>10</v>
      </c>
      <c r="M38" s="1">
        <v>83.985816436496</v>
      </c>
      <c r="N38" s="1">
        <v>4.014183563504005</v>
      </c>
      <c r="P38">
        <f t="shared" si="2"/>
        <v>16.113669681505716</v>
      </c>
      <c r="Q38">
        <f t="shared" si="3"/>
        <v>1317.4669493962394</v>
      </c>
    </row>
    <row r="39" spans="2:17" ht="15">
      <c r="B39" t="s">
        <v>40</v>
      </c>
      <c r="C39" t="s">
        <v>30</v>
      </c>
      <c r="D39">
        <v>21</v>
      </c>
      <c r="E39">
        <v>15</v>
      </c>
      <c r="F39">
        <v>13</v>
      </c>
      <c r="H39" s="6">
        <f t="shared" si="0"/>
        <v>435.4177777777778</v>
      </c>
      <c r="I39" s="6">
        <f t="shared" si="1"/>
        <v>1410.4197530864199</v>
      </c>
      <c r="L39" s="1">
        <v>11</v>
      </c>
      <c r="M39" s="1">
        <v>59.47382487780058</v>
      </c>
      <c r="N39" s="1">
        <v>-2.473824877800581</v>
      </c>
      <c r="P39">
        <f t="shared" si="2"/>
        <v>6.11980952602506</v>
      </c>
      <c r="Q39">
        <f t="shared" si="3"/>
        <v>138.88471626274597</v>
      </c>
    </row>
    <row r="40" spans="2:17" ht="15">
      <c r="B40" t="s">
        <v>41</v>
      </c>
      <c r="C40" t="s">
        <v>30</v>
      </c>
      <c r="D40">
        <v>21</v>
      </c>
      <c r="E40">
        <v>20</v>
      </c>
      <c r="F40">
        <v>24</v>
      </c>
      <c r="H40" s="6">
        <f t="shared" si="0"/>
        <v>435.4177777777778</v>
      </c>
      <c r="I40" s="6">
        <f t="shared" si="1"/>
        <v>1059.8641975308642</v>
      </c>
      <c r="L40" s="1">
        <v>12</v>
      </c>
      <c r="M40" s="1">
        <v>92.93075463542453</v>
      </c>
      <c r="N40" s="1">
        <v>-3.9307546354245346</v>
      </c>
      <c r="P40">
        <f t="shared" si="2"/>
        <v>15.450832003911467</v>
      </c>
      <c r="Q40">
        <f t="shared" si="3"/>
        <v>2046.8264162275552</v>
      </c>
    </row>
    <row r="41" spans="2:17" ht="15">
      <c r="B41" t="s">
        <v>42</v>
      </c>
      <c r="C41" t="s">
        <v>30</v>
      </c>
      <c r="D41">
        <v>16</v>
      </c>
      <c r="E41">
        <v>26</v>
      </c>
      <c r="F41">
        <v>20</v>
      </c>
      <c r="H41" s="6">
        <f t="shared" si="0"/>
        <v>669.0844444444444</v>
      </c>
      <c r="I41" s="6">
        <f t="shared" si="1"/>
        <v>705.1975308641976</v>
      </c>
      <c r="L41" s="1">
        <v>13</v>
      </c>
      <c r="M41" s="1">
        <v>92.38492072602367</v>
      </c>
      <c r="N41" s="1">
        <v>4.615079273976335</v>
      </c>
      <c r="P41">
        <f t="shared" si="2"/>
        <v>21.29895670508593</v>
      </c>
      <c r="Q41">
        <f t="shared" si="3"/>
        <v>1997.7352619861654</v>
      </c>
    </row>
    <row r="42" spans="2:17" ht="15">
      <c r="B42" t="s">
        <v>43</v>
      </c>
      <c r="C42" t="s">
        <v>30</v>
      </c>
      <c r="D42">
        <v>16</v>
      </c>
      <c r="E42">
        <v>28</v>
      </c>
      <c r="F42">
        <v>7</v>
      </c>
      <c r="H42" s="6">
        <f t="shared" si="0"/>
        <v>669.0844444444444</v>
      </c>
      <c r="I42" s="6">
        <f t="shared" si="1"/>
        <v>602.9753086419754</v>
      </c>
      <c r="L42" s="1">
        <v>14</v>
      </c>
      <c r="M42" s="1">
        <v>64.33343115027989</v>
      </c>
      <c r="N42" s="1">
        <v>-5.333431150279893</v>
      </c>
      <c r="P42">
        <f t="shared" si="2"/>
        <v>28.445487834775896</v>
      </c>
      <c r="Q42">
        <f t="shared" si="3"/>
        <v>277.0407870912311</v>
      </c>
    </row>
    <row r="43" spans="2:17" ht="15">
      <c r="B43" t="s">
        <v>44</v>
      </c>
      <c r="C43" t="s">
        <v>30</v>
      </c>
      <c r="D43">
        <v>9</v>
      </c>
      <c r="E43">
        <v>17</v>
      </c>
      <c r="F43">
        <v>3</v>
      </c>
      <c r="H43" s="6">
        <f t="shared" si="0"/>
        <v>1080.2177777777779</v>
      </c>
      <c r="I43" s="6">
        <f t="shared" si="1"/>
        <v>1264.1975308641977</v>
      </c>
      <c r="L43" s="1">
        <v>15</v>
      </c>
      <c r="M43" s="1">
        <v>72.3453982667925</v>
      </c>
      <c r="N43" s="1">
        <v>0.6546017332074996</v>
      </c>
      <c r="P43">
        <f t="shared" si="2"/>
        <v>0.42850342911826245</v>
      </c>
      <c r="Q43">
        <f t="shared" si="3"/>
        <v>607.9434547026486</v>
      </c>
    </row>
    <row r="44" spans="2:17" ht="15">
      <c r="B44" t="s">
        <v>45</v>
      </c>
      <c r="C44" t="s">
        <v>30</v>
      </c>
      <c r="D44">
        <v>14</v>
      </c>
      <c r="E44">
        <v>22</v>
      </c>
      <c r="F44">
        <v>16</v>
      </c>
      <c r="H44" s="6">
        <f t="shared" si="0"/>
        <v>776.5511111111111</v>
      </c>
      <c r="I44" s="6">
        <f t="shared" si="1"/>
        <v>933.641975308642</v>
      </c>
      <c r="L44" s="1">
        <v>16</v>
      </c>
      <c r="M44" s="1">
        <v>57.99738443376822</v>
      </c>
      <c r="N44" s="1">
        <v>-19.997384433768218</v>
      </c>
      <c r="P44">
        <f t="shared" si="2"/>
        <v>399.8953841919154</v>
      </c>
      <c r="Q44">
        <f t="shared" si="3"/>
        <v>106.26508039879695</v>
      </c>
    </row>
    <row r="45" spans="2:17" ht="15">
      <c r="B45" t="s">
        <v>46</v>
      </c>
      <c r="C45" t="s">
        <v>30</v>
      </c>
      <c r="D45">
        <v>12</v>
      </c>
      <c r="E45">
        <v>30</v>
      </c>
      <c r="F45">
        <v>6</v>
      </c>
      <c r="H45" s="6">
        <f t="shared" si="0"/>
        <v>892.0177777777778</v>
      </c>
      <c r="I45" s="6">
        <f t="shared" si="1"/>
        <v>508.7530864197532</v>
      </c>
      <c r="L45" s="1">
        <v>17</v>
      </c>
      <c r="M45" s="1">
        <v>50.230702541999506</v>
      </c>
      <c r="N45" s="1">
        <v>25.769297458000494</v>
      </c>
      <c r="P45">
        <f t="shared" si="2"/>
        <v>664.0566914789107</v>
      </c>
      <c r="Q45">
        <f t="shared" si="3"/>
        <v>6.460816647139533</v>
      </c>
    </row>
    <row r="46" spans="2:17" ht="15">
      <c r="B46" t="s">
        <v>47</v>
      </c>
      <c r="C46" t="s">
        <v>30</v>
      </c>
      <c r="D46">
        <v>17</v>
      </c>
      <c r="E46">
        <v>25</v>
      </c>
      <c r="F46">
        <v>11</v>
      </c>
      <c r="H46" s="6">
        <f t="shared" si="0"/>
        <v>618.3511111111111</v>
      </c>
      <c r="I46" s="6">
        <f t="shared" si="1"/>
        <v>759.3086419753088</v>
      </c>
      <c r="L46" s="1">
        <v>18</v>
      </c>
      <c r="M46" s="1">
        <v>60.426005296115655</v>
      </c>
      <c r="N46" s="1">
        <v>20.573994703884345</v>
      </c>
      <c r="P46">
        <f t="shared" si="2"/>
        <v>423.2892580754611</v>
      </c>
      <c r="Q46">
        <f t="shared" si="3"/>
        <v>162.23413437124523</v>
      </c>
    </row>
    <row r="47" spans="2:17" ht="15">
      <c r="B47" t="s">
        <v>48</v>
      </c>
      <c r="C47" t="s">
        <v>30</v>
      </c>
      <c r="D47">
        <v>7</v>
      </c>
      <c r="E47">
        <v>20</v>
      </c>
      <c r="F47">
        <v>8</v>
      </c>
      <c r="H47" s="6">
        <f t="shared" si="0"/>
        <v>1215.6844444444446</v>
      </c>
      <c r="I47" s="6">
        <f t="shared" si="1"/>
        <v>1059.8641975308642</v>
      </c>
      <c r="L47" s="1">
        <v>19</v>
      </c>
      <c r="M47" s="1">
        <v>43.09880759577419</v>
      </c>
      <c r="N47" s="1">
        <v>1.9011924042258102</v>
      </c>
      <c r="P47">
        <f t="shared" si="2"/>
        <v>3.614532557885916</v>
      </c>
      <c r="Q47">
        <f t="shared" si="3"/>
        <v>21.06884627740152</v>
      </c>
    </row>
    <row r="48" spans="2:17" ht="15">
      <c r="B48" t="s">
        <v>49</v>
      </c>
      <c r="C48" t="s">
        <v>30</v>
      </c>
      <c r="D48">
        <v>34</v>
      </c>
      <c r="E48">
        <v>47</v>
      </c>
      <c r="F48">
        <v>41</v>
      </c>
      <c r="H48" s="6">
        <f t="shared" si="0"/>
        <v>61.884444444444455</v>
      </c>
      <c r="I48" s="6">
        <f t="shared" si="1"/>
        <v>30.864197530864214</v>
      </c>
      <c r="L48" s="1">
        <v>20</v>
      </c>
      <c r="M48" s="1">
        <v>85.39487772806945</v>
      </c>
      <c r="N48" s="1">
        <v>6.605122271930554</v>
      </c>
      <c r="P48">
        <f t="shared" si="2"/>
        <v>43.627640227153044</v>
      </c>
      <c r="Q48">
        <f t="shared" si="3"/>
        <v>1421.7415943404087</v>
      </c>
    </row>
    <row r="49" spans="2:17" ht="15">
      <c r="B49" t="s">
        <v>50</v>
      </c>
      <c r="C49" t="s">
        <v>30</v>
      </c>
      <c r="D49">
        <v>8</v>
      </c>
      <c r="E49">
        <v>32</v>
      </c>
      <c r="F49">
        <v>10</v>
      </c>
      <c r="H49" s="6">
        <f t="shared" si="0"/>
        <v>1146.9511111111112</v>
      </c>
      <c r="I49" s="6">
        <f t="shared" si="1"/>
        <v>422.53086419753095</v>
      </c>
      <c r="L49" s="1">
        <v>21</v>
      </c>
      <c r="M49" s="1">
        <v>50.59863037911539</v>
      </c>
      <c r="N49" s="1">
        <v>-11.598630379115392</v>
      </c>
      <c r="P49">
        <f t="shared" si="2"/>
        <v>134.52822667133844</v>
      </c>
      <c r="Q49">
        <f t="shared" si="3"/>
        <v>8.466595539945542</v>
      </c>
    </row>
    <row r="50" spans="2:17" ht="15">
      <c r="B50" t="s">
        <v>51</v>
      </c>
      <c r="D50">
        <f>AVERAGE(D5:D49)</f>
        <v>41.86666666666667</v>
      </c>
      <c r="E50">
        <f>AVERAGE(E5:E49)</f>
        <v>52.55555555555556</v>
      </c>
      <c r="F50">
        <f>AVERAGE(F5:F49)</f>
        <v>47.68888888888889</v>
      </c>
      <c r="H50" s="6">
        <f>SUM(H5:H49)</f>
        <v>26271.2</v>
      </c>
      <c r="I50" s="6">
        <f>SUM(I5:I49)</f>
        <v>38971.11111111112</v>
      </c>
      <c r="L50" s="1">
        <v>22</v>
      </c>
      <c r="M50" s="1">
        <v>52.69537752836084</v>
      </c>
      <c r="N50" s="1">
        <v>-18.695377528360837</v>
      </c>
      <c r="P50">
        <f t="shared" si="2"/>
        <v>349.51714092793935</v>
      </c>
      <c r="Q50">
        <f t="shared" si="3"/>
        <v>25.064928497161663</v>
      </c>
    </row>
    <row r="51" spans="12:17" ht="15">
      <c r="L51" s="1">
        <v>23</v>
      </c>
      <c r="M51" s="1">
        <v>65.61984982948138</v>
      </c>
      <c r="N51" s="1">
        <v>-24.61984982948138</v>
      </c>
      <c r="P51">
        <f t="shared" si="2"/>
        <v>606.1370056262144</v>
      </c>
      <c r="Q51">
        <f t="shared" si="3"/>
        <v>321.51936025305355</v>
      </c>
    </row>
    <row r="52" spans="2:17" ht="15">
      <c r="B52" t="s">
        <v>56</v>
      </c>
      <c r="D52">
        <f>CORREL(D5:D49,E5:E49)</f>
        <v>0.7245123564790013</v>
      </c>
      <c r="L52" s="1">
        <v>24</v>
      </c>
      <c r="M52" s="1">
        <v>38.590284372296026</v>
      </c>
      <c r="N52" s="1">
        <v>-22.590284372296026</v>
      </c>
      <c r="P52">
        <f t="shared" si="2"/>
        <v>510.320948021202</v>
      </c>
      <c r="Q52">
        <f t="shared" si="3"/>
        <v>82.78460414936407</v>
      </c>
    </row>
    <row r="53" spans="2:17" ht="15">
      <c r="B53" t="s">
        <v>55</v>
      </c>
      <c r="D53">
        <f>D52^2</f>
        <v>0.5249181546907554</v>
      </c>
      <c r="L53" s="1">
        <v>25</v>
      </c>
      <c r="M53" s="1">
        <v>19.06290624623631</v>
      </c>
      <c r="N53" s="1">
        <v>13.93709375376369</v>
      </c>
      <c r="P53">
        <f t="shared" si="2"/>
        <v>194.24258230119887</v>
      </c>
      <c r="Q53">
        <f t="shared" si="3"/>
        <v>819.4468822574469</v>
      </c>
    </row>
    <row r="54" spans="12:17" ht="15">
      <c r="L54" s="1">
        <v>26</v>
      </c>
      <c r="M54" s="1">
        <v>43.36330215641726</v>
      </c>
      <c r="N54" s="1">
        <v>9.636697843582738</v>
      </c>
      <c r="P54">
        <f t="shared" si="2"/>
        <v>92.86594532851218</v>
      </c>
      <c r="Q54">
        <f t="shared" si="3"/>
        <v>18.710700580134574</v>
      </c>
    </row>
    <row r="55" spans="12:17" ht="15">
      <c r="L55" s="1">
        <v>27</v>
      </c>
      <c r="M55" s="1">
        <v>57.716045085010414</v>
      </c>
      <c r="N55" s="1">
        <v>9.283954914989586</v>
      </c>
      <c r="P55">
        <f t="shared" si="2"/>
        <v>86.19181886355929</v>
      </c>
      <c r="Q55">
        <f t="shared" si="3"/>
        <v>100.54386138141827</v>
      </c>
    </row>
    <row r="56" spans="12:17" ht="15">
      <c r="L56" s="1">
        <v>28</v>
      </c>
      <c r="M56" s="1">
        <v>32.95640375378666</v>
      </c>
      <c r="N56" s="1">
        <v>24.04359624621334</v>
      </c>
      <c r="P56">
        <f t="shared" si="2"/>
        <v>578.0945204509243</v>
      </c>
      <c r="Q56">
        <f t="shared" si="3"/>
        <v>217.04611825600819</v>
      </c>
    </row>
    <row r="57" spans="12:17" ht="15">
      <c r="L57" s="1">
        <v>29</v>
      </c>
      <c r="M57" s="1">
        <v>19.115805158364928</v>
      </c>
      <c r="N57" s="1">
        <v>6.884194841635072</v>
      </c>
      <c r="P57">
        <f t="shared" si="2"/>
        <v>47.39213861759493</v>
      </c>
      <c r="Q57">
        <f t="shared" si="3"/>
        <v>816.4211138715331</v>
      </c>
    </row>
    <row r="58" spans="12:17" ht="15">
      <c r="L58" s="1">
        <v>30</v>
      </c>
      <c r="M58" s="1">
        <v>33.92542896021646</v>
      </c>
      <c r="N58" s="1">
        <v>-4.925428960216458</v>
      </c>
      <c r="P58">
        <f t="shared" si="2"/>
        <v>24.259850442138976</v>
      </c>
      <c r="Q58">
        <f t="shared" si="3"/>
        <v>189.43282920817177</v>
      </c>
    </row>
    <row r="59" spans="12:17" ht="15">
      <c r="L59" s="1">
        <v>31</v>
      </c>
      <c r="M59" s="1">
        <v>18.74551277346462</v>
      </c>
      <c r="N59" s="1">
        <v>-8.745512773464618</v>
      </c>
      <c r="P59">
        <f t="shared" si="2"/>
        <v>76.4839936708328</v>
      </c>
      <c r="Q59">
        <f t="shared" si="3"/>
        <v>837.7190209589122</v>
      </c>
    </row>
    <row r="60" spans="12:17" ht="15">
      <c r="L60" s="1">
        <v>32</v>
      </c>
      <c r="M60" s="1">
        <v>1.947304194409301</v>
      </c>
      <c r="N60" s="1">
        <v>13.052695805590698</v>
      </c>
      <c r="P60">
        <f t="shared" si="2"/>
        <v>170.372867793285</v>
      </c>
      <c r="Q60">
        <f t="shared" si="3"/>
        <v>2092.2925703622495</v>
      </c>
    </row>
    <row r="61" spans="12:17" ht="15">
      <c r="L61" s="1">
        <v>33</v>
      </c>
      <c r="M61" s="1">
        <v>33.273797226558344</v>
      </c>
      <c r="N61" s="1">
        <v>-14.273797226558344</v>
      </c>
      <c r="P61">
        <f t="shared" si="2"/>
        <v>203.74128726490466</v>
      </c>
      <c r="Q61">
        <f t="shared" si="3"/>
        <v>207.79486763339162</v>
      </c>
    </row>
    <row r="62" spans="12:17" ht="15">
      <c r="L62" s="1">
        <v>34</v>
      </c>
      <c r="M62" s="1">
        <v>9.694776750278852</v>
      </c>
      <c r="N62" s="1">
        <v>0.30522324972114845</v>
      </c>
      <c r="P62">
        <f t="shared" si="2"/>
        <v>0.09316123217033855</v>
      </c>
      <c r="Q62">
        <f t="shared" si="3"/>
        <v>1443.5525572012743</v>
      </c>
    </row>
    <row r="63" spans="12:17" ht="15">
      <c r="L63" s="1">
        <v>35</v>
      </c>
      <c r="M63" s="1">
        <v>14.696234971029272</v>
      </c>
      <c r="N63" s="1">
        <v>-1.6962349710292717</v>
      </c>
      <c r="P63">
        <f t="shared" si="2"/>
        <v>2.8772130769426743</v>
      </c>
      <c r="Q63">
        <f t="shared" si="3"/>
        <v>1088.5152125436578</v>
      </c>
    </row>
    <row r="64" spans="12:17" ht="15">
      <c r="L64" s="1">
        <v>36</v>
      </c>
      <c r="M64" s="1">
        <v>17.425404518033673</v>
      </c>
      <c r="N64" s="1">
        <v>6.574595481966327</v>
      </c>
      <c r="P64">
        <f t="shared" si="2"/>
        <v>43.22530575149204</v>
      </c>
      <c r="Q64">
        <f t="shared" si="3"/>
        <v>915.878486264998</v>
      </c>
    </row>
    <row r="65" spans="12:17" ht="15">
      <c r="L65" s="1">
        <v>37</v>
      </c>
      <c r="M65" s="1">
        <v>17.706743866791477</v>
      </c>
      <c r="N65" s="1">
        <v>2.293256133208523</v>
      </c>
      <c r="P65">
        <f t="shared" si="2"/>
        <v>5.2590236924985065</v>
      </c>
      <c r="Q65">
        <f t="shared" si="3"/>
        <v>898.9290201260807</v>
      </c>
    </row>
    <row r="66" spans="12:17" ht="15">
      <c r="L66" s="1">
        <v>38</v>
      </c>
      <c r="M66" s="1">
        <v>18.798411685593237</v>
      </c>
      <c r="N66" s="1">
        <v>-11.798411685593237</v>
      </c>
      <c r="P66">
        <f t="shared" si="2"/>
        <v>139.20251830274304</v>
      </c>
      <c r="Q66">
        <f t="shared" si="3"/>
        <v>834.6596730341458</v>
      </c>
    </row>
    <row r="67" spans="12:17" ht="15">
      <c r="L67" s="1">
        <v>39</v>
      </c>
      <c r="M67" s="1">
        <v>8.603108931477092</v>
      </c>
      <c r="N67" s="1">
        <v>-5.603108931477092</v>
      </c>
      <c r="P67">
        <f t="shared" si="2"/>
        <v>31.394829697998357</v>
      </c>
      <c r="Q67">
        <f t="shared" si="3"/>
        <v>1527.698194879214</v>
      </c>
    </row>
    <row r="68" spans="12:17" ht="15">
      <c r="L68" s="1">
        <v>40</v>
      </c>
      <c r="M68" s="1">
        <v>14.325942586128965</v>
      </c>
      <c r="N68" s="1">
        <v>1.6740574138710347</v>
      </c>
      <c r="P68">
        <f t="shared" si="2"/>
        <v>2.8024682249365767</v>
      </c>
      <c r="Q68">
        <f t="shared" si="3"/>
        <v>1113.086186000842</v>
      </c>
    </row>
    <row r="69" spans="12:17" ht="15">
      <c r="L69" s="1">
        <v>41</v>
      </c>
      <c r="M69" s="1">
        <v>17.495148218277016</v>
      </c>
      <c r="N69" s="1">
        <v>-11.495148218277016</v>
      </c>
      <c r="P69">
        <f t="shared" si="2"/>
        <v>132.13843256015727</v>
      </c>
      <c r="Q69">
        <f t="shared" si="3"/>
        <v>911.6619756841616</v>
      </c>
    </row>
    <row r="70" spans="12:17" ht="15">
      <c r="L70" s="1">
        <v>42</v>
      </c>
      <c r="M70" s="1">
        <v>17.75964277892009</v>
      </c>
      <c r="N70" s="1">
        <v>-6.759642778920089</v>
      </c>
      <c r="P70">
        <f t="shared" si="2"/>
        <v>45.6927704986065</v>
      </c>
      <c r="Q70">
        <f t="shared" si="3"/>
        <v>895.7597727110826</v>
      </c>
    </row>
    <row r="71" spans="12:17" ht="15">
      <c r="L71" s="1">
        <v>43</v>
      </c>
      <c r="M71" s="1">
        <v>9.043145016620741</v>
      </c>
      <c r="N71" s="1">
        <v>-1.0431450166207412</v>
      </c>
      <c r="P71">
        <f t="shared" si="2"/>
        <v>1.0881515257006864</v>
      </c>
      <c r="Q71">
        <f t="shared" si="3"/>
        <v>1493.493519440951</v>
      </c>
    </row>
    <row r="72" spans="12:17" ht="15">
      <c r="L72" s="1">
        <v>44</v>
      </c>
      <c r="M72" s="1">
        <v>39.946446751740865</v>
      </c>
      <c r="N72" s="1">
        <v>1.053553248259135</v>
      </c>
      <c r="P72">
        <f t="shared" si="2"/>
        <v>1.1099744469173745</v>
      </c>
      <c r="Q72">
        <f t="shared" si="3"/>
        <v>59.94541024708528</v>
      </c>
    </row>
    <row r="73" spans="12:17" ht="15.75" thickBot="1">
      <c r="L73" s="2">
        <v>45</v>
      </c>
      <c r="M73" s="2">
        <v>16.191884750960796</v>
      </c>
      <c r="N73" s="2">
        <v>-6.191884750960796</v>
      </c>
      <c r="P73">
        <f t="shared" si="2"/>
        <v>38.339436769180836</v>
      </c>
      <c r="Q73">
        <f t="shared" si="3"/>
        <v>992.0612696646594</v>
      </c>
    </row>
    <row r="74" spans="12:17" ht="15">
      <c r="L74" t="s">
        <v>87</v>
      </c>
      <c r="P74">
        <f>SUM(P29:P73)</f>
        <v>7506.698653094498</v>
      </c>
      <c r="Q74">
        <f>SUM(Q29:Q73)</f>
        <v>36180.94579134994</v>
      </c>
    </row>
    <row r="75" spans="12:17" ht="15">
      <c r="L75" t="s">
        <v>88</v>
      </c>
      <c r="P75">
        <v>42</v>
      </c>
      <c r="Q75">
        <v>2</v>
      </c>
    </row>
    <row r="76" spans="12:17" ht="15">
      <c r="L76" t="s">
        <v>89</v>
      </c>
      <c r="P76">
        <f>P74/P75</f>
        <v>178.73092031177376</v>
      </c>
      <c r="Q76">
        <f>Q74/Q75</f>
        <v>18090.47289567497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Liberty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Feldblum, Sholom</dc:creator>
  <cp:keywords/>
  <dc:description/>
  <cp:lastModifiedBy>Feldblum, Sholom</cp:lastModifiedBy>
  <dcterms:created xsi:type="dcterms:W3CDTF">2011-09-12T17:21:45Z</dcterms:created>
  <dcterms:modified xsi:type="dcterms:W3CDTF">2011-09-15T16:47:00Z</dcterms:modified>
  <cp:category/>
  <cp:version/>
  <cp:contentType/>
  <cp:contentStatus/>
</cp:coreProperties>
</file>