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15360" activeTab="0"/>
  </bookViews>
  <sheets>
    <sheet name="Duncan ANOVA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<sst xmlns="http://schemas.openxmlformats.org/spreadsheetml/2006/main" count="106" uniqueCount="61">
  <si>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Occupation</t>
  </si>
  <si>
    <t>Type</t>
  </si>
  <si>
    <t>TSS</t>
  </si>
  <si>
    <t>logit(Pr)</t>
  </si>
  <si>
    <t>Mn(pr)</t>
  </si>
  <si>
    <t>accountant</t>
  </si>
  <si>
    <t>prof</t>
  </si>
  <si>
    <t>pilot</t>
  </si>
  <si>
    <t>architect</t>
  </si>
  <si>
    <t>author</t>
  </si>
  <si>
    <t>chemist</t>
  </si>
  <si>
    <t>minister</t>
  </si>
  <si>
    <t>professor</t>
  </si>
  <si>
    <t>dentist</t>
  </si>
  <si>
    <t>reporter</t>
  </si>
  <si>
    <t>wc</t>
  </si>
  <si>
    <t>engineer</t>
  </si>
  <si>
    <t>undertaker</t>
  </si>
  <si>
    <t>lawyer</t>
  </si>
  <si>
    <t>physician</t>
  </si>
  <si>
    <t>welfare.worker</t>
  </si>
  <si>
    <t>teacher</t>
  </si>
  <si>
    <t>conductor</t>
  </si>
  <si>
    <t>contractor</t>
  </si>
  <si>
    <t>factory.owner</t>
  </si>
  <si>
    <t>store.manager</t>
  </si>
  <si>
    <t>banker</t>
  </si>
  <si>
    <t>bookkeeper</t>
  </si>
  <si>
    <t>mail.carrier</t>
  </si>
  <si>
    <t>insurance.agent</t>
  </si>
  <si>
    <t>store.clerk</t>
  </si>
  <si>
    <t>carpenter</t>
  </si>
  <si>
    <t>bc</t>
  </si>
  <si>
    <t>electrician</t>
  </si>
  <si>
    <t>RR.engineer</t>
  </si>
  <si>
    <t>machinist</t>
  </si>
  <si>
    <t>auto.repairman</t>
  </si>
  <si>
    <t>plumber</t>
  </si>
  <si>
    <t>gas.stn.attendantbc</t>
  </si>
  <si>
    <t>coal.miner</t>
  </si>
  <si>
    <t>streetcar.motormanbc</t>
  </si>
  <si>
    <t>taxi.driver</t>
  </si>
  <si>
    <t>truck.driver</t>
  </si>
  <si>
    <t>machine.operator</t>
  </si>
  <si>
    <t>barber</t>
  </si>
  <si>
    <t>bartender</t>
  </si>
  <si>
    <t>shoe.shiner</t>
  </si>
  <si>
    <t>cook</t>
  </si>
  <si>
    <t>soda.clerk</t>
  </si>
  <si>
    <t>watchman</t>
  </si>
  <si>
    <t>janitor</t>
  </si>
  <si>
    <t>policeman</t>
  </si>
  <si>
    <t>waiter</t>
  </si>
  <si>
    <t xml:space="preserve">Total / average </t>
  </si>
  <si>
    <t>Income</t>
  </si>
  <si>
    <t>Education</t>
  </si>
  <si>
    <t>Prestige</t>
  </si>
  <si>
    <t>group averages</t>
  </si>
  <si>
    <t>Duncan's prestige data (one way analysis of variance)</t>
  </si>
  <si>
    <t>Regression SS</t>
  </si>
  <si>
    <t>Residual 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</si>
</sst>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2" max="2" width="18.421875" style="0" customWidth="1"/>
    <col min="10" max="10" width="13.7109375" style="0" customWidth="1"/>
    <col min="11" max="11" width="20.140625" style="0" customWidth="1"/>
    <col min="13" max="13" width="10.421875" style="0" customWidth="1"/>
  </cols>
  <sheetData>
    <row r="2" ht="15">
      <c r="B2" t="s">
        <v>58</v>
      </c>
    </row>
    <row r="4" spans="2:11" ht="15">
      <c r="B4" t="s">
        <v>0</v>
      </c>
      <c r="C4" t="s">
        <v>1</v>
      </c>
      <c r="D4" t="s">
        <v>54</v>
      </c>
      <c r="E4" t="s">
        <v>55</v>
      </c>
      <c r="F4" t="s">
        <v>2</v>
      </c>
      <c r="G4" t="s">
        <v>56</v>
      </c>
      <c r="H4" t="s">
        <v>3</v>
      </c>
      <c r="I4" t="s">
        <v>4</v>
      </c>
      <c r="J4" t="s">
        <v>59</v>
      </c>
      <c r="K4" t="s">
        <v>60</v>
      </c>
    </row>
    <row r="5" spans="2:11" ht="15">
      <c r="B5" t="s">
        <v>5</v>
      </c>
      <c r="C5" t="s">
        <v>6</v>
      </c>
      <c r="D5">
        <v>62</v>
      </c>
      <c r="E5">
        <v>6</v>
      </c>
      <c r="F5">
        <f>(H5-H$50)^2</f>
        <v>2.669598050769455</v>
      </c>
      <c r="G5">
        <v>82</v>
      </c>
      <c r="H5">
        <f>LN((G5/100)/(1-(G5/100)))</f>
        <v>1.5163474893680882</v>
      </c>
      <c r="I5">
        <f>IF(C5="prof",1.632114,IF(C5="wc",-0.5903842,-1.4821514))</f>
        <v>1.632114</v>
      </c>
      <c r="J5">
        <f>(I5-H$50)^2</f>
        <v>3.0612995314688316</v>
      </c>
      <c r="K5">
        <f>(H5-I5)^2</f>
        <v>0.01340188498388857</v>
      </c>
    </row>
    <row r="6" spans="2:11" ht="15">
      <c r="B6" t="s">
        <v>7</v>
      </c>
      <c r="C6" t="s">
        <v>6</v>
      </c>
      <c r="D6">
        <v>72</v>
      </c>
      <c r="E6">
        <v>76</v>
      </c>
      <c r="F6">
        <f aca="true" t="shared" si="0" ref="F6:F49">(H6-H$50)^2</f>
        <v>2.9007888633990384</v>
      </c>
      <c r="G6">
        <v>83</v>
      </c>
      <c r="H6">
        <f>LN((G6/100)/(1-(G6/100)))</f>
        <v>1.5856272637403817</v>
      </c>
      <c r="I6">
        <f aca="true" t="shared" si="1" ref="I6:I49">IF(C6="prof",1.632114,IF(C6="wc",-0.5903842,-1.4821514))</f>
        <v>1.632114</v>
      </c>
      <c r="J6">
        <f aca="true" t="shared" si="2" ref="J6:J49">(I6-H$50)^2</f>
        <v>3.0612995314688316</v>
      </c>
      <c r="K6">
        <f aca="true" t="shared" si="3" ref="K6:K49">(H6-I6)^2</f>
        <v>0.002161016648071321</v>
      </c>
    </row>
    <row r="7" spans="2:11" ht="15">
      <c r="B7" t="s">
        <v>8</v>
      </c>
      <c r="C7" t="s">
        <v>6</v>
      </c>
      <c r="D7">
        <v>75</v>
      </c>
      <c r="E7">
        <v>92</v>
      </c>
      <c r="F7">
        <f t="shared" si="0"/>
        <v>5.358148823072037</v>
      </c>
      <c r="G7">
        <v>90</v>
      </c>
      <c r="H7">
        <f aca="true" t="shared" si="4" ref="H7:H49">LN((G7/100)/(1-(G7/100)))</f>
        <v>2.1972245773362196</v>
      </c>
      <c r="I7">
        <f t="shared" si="1"/>
        <v>1.632114</v>
      </c>
      <c r="J7">
        <f t="shared" si="2"/>
        <v>3.0612995314688316</v>
      </c>
      <c r="K7">
        <f t="shared" si="3"/>
        <v>0.31934996461727533</v>
      </c>
    </row>
    <row r="8" spans="2:11" ht="15">
      <c r="B8" t="s">
        <v>9</v>
      </c>
      <c r="C8" t="s">
        <v>6</v>
      </c>
      <c r="D8">
        <v>55</v>
      </c>
      <c r="E8">
        <v>90</v>
      </c>
      <c r="F8">
        <f t="shared" si="0"/>
        <v>1.613465162188772</v>
      </c>
      <c r="G8">
        <v>76</v>
      </c>
      <c r="H8">
        <f t="shared" si="4"/>
        <v>1.1526795099383855</v>
      </c>
      <c r="I8">
        <f t="shared" si="1"/>
        <v>1.632114</v>
      </c>
      <c r="J8">
        <f t="shared" si="2"/>
        <v>3.0612995314688316</v>
      </c>
      <c r="K8">
        <f t="shared" si="3"/>
        <v>0.22985743026064037</v>
      </c>
    </row>
    <row r="9" spans="2:11" ht="15">
      <c r="B9" t="s">
        <v>10</v>
      </c>
      <c r="C9" t="s">
        <v>6</v>
      </c>
      <c r="D9">
        <v>64</v>
      </c>
      <c r="E9">
        <v>86</v>
      </c>
      <c r="F9">
        <f t="shared" si="0"/>
        <v>5.358148823072037</v>
      </c>
      <c r="G9">
        <v>90</v>
      </c>
      <c r="H9">
        <f t="shared" si="4"/>
        <v>2.1972245773362196</v>
      </c>
      <c r="I9">
        <f t="shared" si="1"/>
        <v>1.632114</v>
      </c>
      <c r="J9">
        <f t="shared" si="2"/>
        <v>3.0612995314688316</v>
      </c>
      <c r="K9">
        <f t="shared" si="3"/>
        <v>0.31934996461727533</v>
      </c>
    </row>
    <row r="10" spans="2:11" ht="15">
      <c r="B10" t="s">
        <v>11</v>
      </c>
      <c r="C10" t="s">
        <v>6</v>
      </c>
      <c r="D10">
        <v>21</v>
      </c>
      <c r="E10">
        <v>84</v>
      </c>
      <c r="F10">
        <f t="shared" si="0"/>
        <v>4.074349260517189</v>
      </c>
      <c r="G10">
        <v>87</v>
      </c>
      <c r="H10">
        <f t="shared" si="4"/>
        <v>1.900958761193047</v>
      </c>
      <c r="I10">
        <f t="shared" si="1"/>
        <v>1.632114</v>
      </c>
      <c r="J10">
        <f t="shared" si="2"/>
        <v>3.0612995314688316</v>
      </c>
      <c r="K10">
        <f t="shared" si="3"/>
        <v>0.07227750562094641</v>
      </c>
    </row>
    <row r="11" spans="2:13" ht="15">
      <c r="B11" t="s">
        <v>12</v>
      </c>
      <c r="C11" t="s">
        <v>6</v>
      </c>
      <c r="D11">
        <v>64</v>
      </c>
      <c r="E11">
        <v>93</v>
      </c>
      <c r="F11">
        <f t="shared" si="0"/>
        <v>7.3128724376672345</v>
      </c>
      <c r="G11">
        <v>93</v>
      </c>
      <c r="H11">
        <f t="shared" si="4"/>
        <v>2.5866893440979433</v>
      </c>
      <c r="I11">
        <f t="shared" si="1"/>
        <v>1.632114</v>
      </c>
      <c r="J11">
        <f t="shared" si="2"/>
        <v>3.0612995314688316</v>
      </c>
      <c r="K11">
        <f t="shared" si="3"/>
        <v>0.9112140875597067</v>
      </c>
      <c r="L11" s="1"/>
      <c r="M11" s="1" t="s">
        <v>57</v>
      </c>
    </row>
    <row r="12" spans="2:11" ht="15">
      <c r="B12" t="s">
        <v>13</v>
      </c>
      <c r="C12" t="s">
        <v>6</v>
      </c>
      <c r="D12">
        <v>80</v>
      </c>
      <c r="E12">
        <v>100</v>
      </c>
      <c r="F12">
        <f t="shared" si="0"/>
        <v>5.358148823072037</v>
      </c>
      <c r="G12">
        <v>90</v>
      </c>
      <c r="H12">
        <f t="shared" si="4"/>
        <v>2.1972245773362196</v>
      </c>
      <c r="I12">
        <f t="shared" si="1"/>
        <v>1.632114</v>
      </c>
      <c r="J12">
        <f t="shared" si="2"/>
        <v>3.0612995314688316</v>
      </c>
      <c r="K12">
        <f t="shared" si="3"/>
        <v>0.31934996461727533</v>
      </c>
    </row>
    <row r="13" spans="2:13" ht="15">
      <c r="B13" t="s">
        <v>14</v>
      </c>
      <c r="C13" t="s">
        <v>15</v>
      </c>
      <c r="D13">
        <v>67</v>
      </c>
      <c r="E13">
        <v>87</v>
      </c>
      <c r="F13">
        <f t="shared" si="0"/>
        <v>0.03904010214467691</v>
      </c>
      <c r="G13">
        <v>52</v>
      </c>
      <c r="H13">
        <f t="shared" si="4"/>
        <v>0.08004270767353656</v>
      </c>
      <c r="I13">
        <f t="shared" si="1"/>
        <v>-0.5903842</v>
      </c>
      <c r="J13">
        <f t="shared" si="2"/>
        <v>0.22357882370745388</v>
      </c>
      <c r="K13">
        <f t="shared" si="3"/>
        <v>0.4494722385327008</v>
      </c>
      <c r="L13" t="s">
        <v>15</v>
      </c>
      <c r="M13">
        <f>SUM(H13,H20,H25:H28)/6</f>
        <v>-0.590384234484007</v>
      </c>
    </row>
    <row r="14" spans="2:13" ht="15">
      <c r="B14" t="s">
        <v>16</v>
      </c>
      <c r="C14" t="s">
        <v>6</v>
      </c>
      <c r="D14">
        <v>72</v>
      </c>
      <c r="E14">
        <v>86</v>
      </c>
      <c r="F14">
        <f t="shared" si="0"/>
        <v>4.451986651785095</v>
      </c>
      <c r="G14">
        <v>88</v>
      </c>
      <c r="H14">
        <f t="shared" si="4"/>
        <v>1.9924301646902063</v>
      </c>
      <c r="I14">
        <f t="shared" si="1"/>
        <v>1.632114</v>
      </c>
      <c r="J14">
        <f t="shared" si="2"/>
        <v>3.0612995314688316</v>
      </c>
      <c r="K14">
        <f t="shared" si="3"/>
        <v>0.1298277385370598</v>
      </c>
      <c r="L14" t="s">
        <v>32</v>
      </c>
      <c r="M14">
        <f>AVERAGE(H29:H49)</f>
        <v>-1.482151412690078</v>
      </c>
    </row>
    <row r="15" spans="2:13" ht="15">
      <c r="B15" t="s">
        <v>17</v>
      </c>
      <c r="C15" t="s">
        <v>6</v>
      </c>
      <c r="D15">
        <v>42</v>
      </c>
      <c r="E15">
        <v>74</v>
      </c>
      <c r="F15">
        <f t="shared" si="0"/>
        <v>0.15951566909207412</v>
      </c>
      <c r="G15">
        <v>57</v>
      </c>
      <c r="H15">
        <f t="shared" si="4"/>
        <v>0.2818511521409875</v>
      </c>
      <c r="I15">
        <f t="shared" si="1"/>
        <v>1.632114</v>
      </c>
      <c r="J15">
        <f t="shared" si="2"/>
        <v>3.0612995314688316</v>
      </c>
      <c r="K15">
        <f t="shared" si="3"/>
        <v>1.823209758308331</v>
      </c>
      <c r="L15" t="s">
        <v>6</v>
      </c>
      <c r="M15">
        <f>AVERAGE(H5:H12,H14:H19,H21:H24)</f>
        <v>1.6321139545357584</v>
      </c>
    </row>
    <row r="16" spans="2:11" ht="15">
      <c r="B16" t="s">
        <v>18</v>
      </c>
      <c r="C16" t="s">
        <v>6</v>
      </c>
      <c r="D16">
        <v>76</v>
      </c>
      <c r="E16">
        <v>98</v>
      </c>
      <c r="F16">
        <f t="shared" si="0"/>
        <v>4.8765185440005325</v>
      </c>
      <c r="G16">
        <v>89</v>
      </c>
      <c r="H16">
        <f t="shared" si="4"/>
        <v>2.0907410969337694</v>
      </c>
      <c r="I16">
        <f t="shared" si="1"/>
        <v>1.632114</v>
      </c>
      <c r="J16">
        <f t="shared" si="2"/>
        <v>3.0612995314688316</v>
      </c>
      <c r="K16">
        <f t="shared" si="3"/>
        <v>0.21033881404189708</v>
      </c>
    </row>
    <row r="17" spans="2:11" ht="15">
      <c r="B17" t="s">
        <v>19</v>
      </c>
      <c r="C17" t="s">
        <v>6</v>
      </c>
      <c r="D17">
        <v>76</v>
      </c>
      <c r="E17">
        <v>97</v>
      </c>
      <c r="F17">
        <f t="shared" si="0"/>
        <v>12.914260417915617</v>
      </c>
      <c r="G17">
        <v>97</v>
      </c>
      <c r="H17">
        <f t="shared" si="4"/>
        <v>3.476098689835272</v>
      </c>
      <c r="I17">
        <f t="shared" si="1"/>
        <v>1.632114</v>
      </c>
      <c r="J17">
        <f t="shared" si="2"/>
        <v>3.0612995314688316</v>
      </c>
      <c r="K17">
        <f t="shared" si="3"/>
        <v>3.4002795363468836</v>
      </c>
    </row>
    <row r="18" spans="2:11" ht="15">
      <c r="B18" t="s">
        <v>20</v>
      </c>
      <c r="C18" t="s">
        <v>6</v>
      </c>
      <c r="D18">
        <v>41</v>
      </c>
      <c r="E18">
        <v>84</v>
      </c>
      <c r="F18">
        <f t="shared" si="0"/>
        <v>0.23185029359821827</v>
      </c>
      <c r="G18">
        <v>59</v>
      </c>
      <c r="H18">
        <f t="shared" si="4"/>
        <v>0.3639653772014115</v>
      </c>
      <c r="I18">
        <f t="shared" si="1"/>
        <v>1.632114</v>
      </c>
      <c r="J18">
        <f t="shared" si="2"/>
        <v>3.0612995314688316</v>
      </c>
      <c r="K18">
        <f t="shared" si="3"/>
        <v>1.6082009295059567</v>
      </c>
    </row>
    <row r="19" spans="2:11" ht="15">
      <c r="B19" t="s">
        <v>21</v>
      </c>
      <c r="C19" t="s">
        <v>6</v>
      </c>
      <c r="D19">
        <v>48</v>
      </c>
      <c r="E19">
        <v>91</v>
      </c>
      <c r="F19">
        <f t="shared" si="0"/>
        <v>1.2369122117552902</v>
      </c>
      <c r="G19">
        <v>73</v>
      </c>
      <c r="H19">
        <f t="shared" si="4"/>
        <v>0.9946225751440619</v>
      </c>
      <c r="I19">
        <f t="shared" si="1"/>
        <v>1.632114</v>
      </c>
      <c r="J19">
        <f t="shared" si="2"/>
        <v>3.0612995314688316</v>
      </c>
      <c r="K19">
        <f t="shared" si="3"/>
        <v>0.4063953167648542</v>
      </c>
    </row>
    <row r="20" spans="2:11" ht="15">
      <c r="B20" t="s">
        <v>22</v>
      </c>
      <c r="C20" t="s">
        <v>15</v>
      </c>
      <c r="D20">
        <v>76</v>
      </c>
      <c r="E20">
        <v>34</v>
      </c>
      <c r="F20">
        <f t="shared" si="0"/>
        <v>0.13838790598771208</v>
      </c>
      <c r="G20">
        <v>38</v>
      </c>
      <c r="H20">
        <f t="shared" si="4"/>
        <v>-0.4895482253187058</v>
      </c>
      <c r="I20">
        <f t="shared" si="1"/>
        <v>-0.5903842</v>
      </c>
      <c r="J20">
        <f t="shared" si="2"/>
        <v>0.22357882370745388</v>
      </c>
      <c r="K20">
        <f t="shared" si="3"/>
        <v>0.010167893789926613</v>
      </c>
    </row>
    <row r="21" spans="2:11" ht="15">
      <c r="B21" t="s">
        <v>23</v>
      </c>
      <c r="C21" t="s">
        <v>6</v>
      </c>
      <c r="D21">
        <v>53</v>
      </c>
      <c r="E21">
        <v>45</v>
      </c>
      <c r="F21">
        <f t="shared" si="0"/>
        <v>1.613465162188772</v>
      </c>
      <c r="G21">
        <v>76</v>
      </c>
      <c r="H21">
        <f t="shared" si="4"/>
        <v>1.1526795099383855</v>
      </c>
      <c r="I21">
        <f t="shared" si="1"/>
        <v>1.632114</v>
      </c>
      <c r="J21">
        <f t="shared" si="2"/>
        <v>3.0612995314688316</v>
      </c>
      <c r="K21">
        <f t="shared" si="3"/>
        <v>0.22985743026064037</v>
      </c>
    </row>
    <row r="22" spans="2:11" ht="15">
      <c r="B22" t="s">
        <v>24</v>
      </c>
      <c r="C22" t="s">
        <v>6</v>
      </c>
      <c r="D22">
        <v>60</v>
      </c>
      <c r="E22">
        <v>56</v>
      </c>
      <c r="F22">
        <f t="shared" si="0"/>
        <v>2.45722288082838</v>
      </c>
      <c r="G22">
        <v>81</v>
      </c>
      <c r="H22">
        <f t="shared" si="4"/>
        <v>1.4500101755059986</v>
      </c>
      <c r="I22">
        <f t="shared" si="1"/>
        <v>1.632114</v>
      </c>
      <c r="J22">
        <f t="shared" si="2"/>
        <v>3.0612995314688316</v>
      </c>
      <c r="K22">
        <f t="shared" si="3"/>
        <v>0.03316180289534207</v>
      </c>
    </row>
    <row r="23" spans="2:11" ht="15">
      <c r="B23" t="s">
        <v>25</v>
      </c>
      <c r="C23" t="s">
        <v>6</v>
      </c>
      <c r="D23">
        <v>42</v>
      </c>
      <c r="E23">
        <v>44</v>
      </c>
      <c r="F23">
        <f t="shared" si="0"/>
        <v>0.006910217847342072</v>
      </c>
      <c r="G23">
        <v>45</v>
      </c>
      <c r="H23">
        <f t="shared" si="4"/>
        <v>-0.20067069546215124</v>
      </c>
      <c r="I23">
        <f t="shared" si="1"/>
        <v>1.632114</v>
      </c>
      <c r="J23">
        <f t="shared" si="2"/>
        <v>3.0612995314688316</v>
      </c>
      <c r="K23">
        <f t="shared" si="3"/>
        <v>3.359099739920291</v>
      </c>
    </row>
    <row r="24" spans="2:11" ht="15">
      <c r="B24" t="s">
        <v>26</v>
      </c>
      <c r="C24" t="s">
        <v>6</v>
      </c>
      <c r="D24">
        <v>78</v>
      </c>
      <c r="E24">
        <v>82</v>
      </c>
      <c r="F24">
        <f t="shared" si="0"/>
        <v>6.553036867093978</v>
      </c>
      <c r="G24">
        <v>92</v>
      </c>
      <c r="H24">
        <f t="shared" si="4"/>
        <v>2.442347035369205</v>
      </c>
      <c r="I24">
        <f t="shared" si="1"/>
        <v>1.632114</v>
      </c>
      <c r="J24">
        <f t="shared" si="2"/>
        <v>3.0612995314688316</v>
      </c>
      <c r="K24">
        <f t="shared" si="3"/>
        <v>0.6564775716035955</v>
      </c>
    </row>
    <row r="25" spans="2:11" ht="15">
      <c r="B25" t="s">
        <v>27</v>
      </c>
      <c r="C25" t="s">
        <v>15</v>
      </c>
      <c r="D25">
        <v>29</v>
      </c>
      <c r="E25">
        <v>72</v>
      </c>
      <c r="F25">
        <f t="shared" si="0"/>
        <v>0.10874775341206695</v>
      </c>
      <c r="G25">
        <v>39</v>
      </c>
      <c r="H25">
        <f t="shared" si="4"/>
        <v>-0.4473122180436648</v>
      </c>
      <c r="I25">
        <f t="shared" si="1"/>
        <v>-0.5903842</v>
      </c>
      <c r="J25">
        <f t="shared" si="2"/>
        <v>0.22357882370745388</v>
      </c>
      <c r="K25">
        <f t="shared" si="3"/>
        <v>0.020469592020913918</v>
      </c>
    </row>
    <row r="26" spans="2:11" ht="15">
      <c r="B26" t="s">
        <v>28</v>
      </c>
      <c r="C26" t="s">
        <v>15</v>
      </c>
      <c r="D26">
        <v>48</v>
      </c>
      <c r="E26">
        <v>55</v>
      </c>
      <c r="F26">
        <f t="shared" si="0"/>
        <v>0.29784441818601587</v>
      </c>
      <c r="G26">
        <v>34</v>
      </c>
      <c r="H26">
        <f t="shared" si="4"/>
        <v>-0.663294217410264</v>
      </c>
      <c r="I26">
        <f t="shared" si="1"/>
        <v>-0.5903842</v>
      </c>
      <c r="J26">
        <f t="shared" si="2"/>
        <v>0.22357882370745388</v>
      </c>
      <c r="K26">
        <f t="shared" si="3"/>
        <v>0.005315870638764989</v>
      </c>
    </row>
    <row r="27" spans="2:11" ht="15">
      <c r="B27" t="s">
        <v>29</v>
      </c>
      <c r="C27" t="s">
        <v>15</v>
      </c>
      <c r="D27">
        <v>55</v>
      </c>
      <c r="E27">
        <v>71</v>
      </c>
      <c r="F27">
        <f t="shared" si="0"/>
        <v>0.06072400012324435</v>
      </c>
      <c r="G27">
        <v>41</v>
      </c>
      <c r="H27">
        <f t="shared" si="4"/>
        <v>-0.3639653772014119</v>
      </c>
      <c r="I27">
        <f t="shared" si="1"/>
        <v>-0.5903842</v>
      </c>
      <c r="J27">
        <f t="shared" si="2"/>
        <v>0.22357882370745388</v>
      </c>
      <c r="K27">
        <f t="shared" si="3"/>
        <v>0.05126548331749844</v>
      </c>
    </row>
    <row r="28" spans="2:11" ht="15">
      <c r="B28" t="s">
        <v>30</v>
      </c>
      <c r="C28" t="s">
        <v>15</v>
      </c>
      <c r="D28">
        <v>29</v>
      </c>
      <c r="E28">
        <v>50</v>
      </c>
      <c r="F28">
        <f t="shared" si="0"/>
        <v>2.3737105811559926</v>
      </c>
      <c r="G28">
        <v>16</v>
      </c>
      <c r="H28">
        <f t="shared" si="4"/>
        <v>-1.6582280766035322</v>
      </c>
      <c r="I28">
        <f t="shared" si="1"/>
        <v>-0.5903842</v>
      </c>
      <c r="J28">
        <f t="shared" si="2"/>
        <v>0.22357882370745388</v>
      </c>
      <c r="K28">
        <f t="shared" si="3"/>
        <v>1.1402905447996599</v>
      </c>
    </row>
    <row r="29" spans="2:11" ht="15">
      <c r="B29" t="s">
        <v>31</v>
      </c>
      <c r="C29" t="s">
        <v>32</v>
      </c>
      <c r="D29">
        <v>21</v>
      </c>
      <c r="E29">
        <v>23</v>
      </c>
      <c r="F29">
        <f t="shared" si="0"/>
        <v>0.3488580696816213</v>
      </c>
      <c r="G29">
        <v>33</v>
      </c>
      <c r="H29">
        <f t="shared" si="4"/>
        <v>-0.7081850579244856</v>
      </c>
      <c r="I29">
        <f t="shared" si="1"/>
        <v>-1.4821514</v>
      </c>
      <c r="J29">
        <f t="shared" si="2"/>
        <v>1.8621561525649821</v>
      </c>
      <c r="K29">
        <f t="shared" si="3"/>
        <v>0.5990238986657522</v>
      </c>
    </row>
    <row r="30" spans="2:11" ht="15">
      <c r="B30" t="s">
        <v>33</v>
      </c>
      <c r="C30" t="s">
        <v>32</v>
      </c>
      <c r="D30">
        <v>47</v>
      </c>
      <c r="E30">
        <v>39</v>
      </c>
      <c r="F30">
        <f t="shared" si="0"/>
        <v>0.05649524650330781</v>
      </c>
      <c r="G30">
        <v>53</v>
      </c>
      <c r="H30">
        <f t="shared" si="4"/>
        <v>0.12014431184206341</v>
      </c>
      <c r="I30">
        <f t="shared" si="1"/>
        <v>-1.4821514</v>
      </c>
      <c r="J30">
        <f t="shared" si="2"/>
        <v>1.8621561525649821</v>
      </c>
      <c r="K30">
        <f t="shared" si="3"/>
        <v>2.5673515481874642</v>
      </c>
    </row>
    <row r="31" spans="2:11" ht="15">
      <c r="B31" t="s">
        <v>34</v>
      </c>
      <c r="C31" t="s">
        <v>32</v>
      </c>
      <c r="D31">
        <v>81</v>
      </c>
      <c r="E31">
        <v>28</v>
      </c>
      <c r="F31">
        <f t="shared" si="0"/>
        <v>0.6818267849721245</v>
      </c>
      <c r="G31">
        <v>67</v>
      </c>
      <c r="H31">
        <f t="shared" si="4"/>
        <v>0.708185057924486</v>
      </c>
      <c r="I31">
        <f t="shared" si="1"/>
        <v>-1.4821514</v>
      </c>
      <c r="J31">
        <f t="shared" si="2"/>
        <v>1.8621561525649821</v>
      </c>
      <c r="K31">
        <f t="shared" si="3"/>
        <v>4.797573798913184</v>
      </c>
    </row>
    <row r="32" spans="2:11" ht="15">
      <c r="B32" t="s">
        <v>35</v>
      </c>
      <c r="C32" t="s">
        <v>32</v>
      </c>
      <c r="D32">
        <v>36</v>
      </c>
      <c r="E32">
        <v>32</v>
      </c>
      <c r="F32">
        <f t="shared" si="0"/>
        <v>0.15951566909207412</v>
      </c>
      <c r="G32">
        <v>57</v>
      </c>
      <c r="H32">
        <f t="shared" si="4"/>
        <v>0.2818511521409875</v>
      </c>
      <c r="I32">
        <f t="shared" si="1"/>
        <v>-1.4821514</v>
      </c>
      <c r="J32">
        <f t="shared" si="2"/>
        <v>1.8621561525649821</v>
      </c>
      <c r="K32">
        <f t="shared" si="3"/>
        <v>3.111705003959917</v>
      </c>
    </row>
    <row r="33" spans="2:11" ht="15">
      <c r="B33" t="s">
        <v>36</v>
      </c>
      <c r="C33" t="s">
        <v>32</v>
      </c>
      <c r="D33">
        <v>22</v>
      </c>
      <c r="E33">
        <v>22</v>
      </c>
      <c r="F33">
        <f t="shared" si="0"/>
        <v>0.8619740572463149</v>
      </c>
      <c r="G33">
        <v>26</v>
      </c>
      <c r="H33">
        <f t="shared" si="4"/>
        <v>-1.0459685551826876</v>
      </c>
      <c r="I33">
        <f t="shared" si="1"/>
        <v>-1.4821514</v>
      </c>
      <c r="J33">
        <f t="shared" si="2"/>
        <v>1.8621561525649821</v>
      </c>
      <c r="K33">
        <f t="shared" si="3"/>
        <v>0.19025547411292362</v>
      </c>
    </row>
    <row r="34" spans="2:11" ht="15">
      <c r="B34" t="s">
        <v>37</v>
      </c>
      <c r="C34" t="s">
        <v>32</v>
      </c>
      <c r="D34">
        <v>44</v>
      </c>
      <c r="E34">
        <v>25</v>
      </c>
      <c r="F34">
        <f t="shared" si="0"/>
        <v>0.605036732796295</v>
      </c>
      <c r="G34">
        <v>29</v>
      </c>
      <c r="H34">
        <f t="shared" si="4"/>
        <v>-0.8953840470548413</v>
      </c>
      <c r="I34">
        <f t="shared" si="1"/>
        <v>-1.4821514</v>
      </c>
      <c r="J34">
        <f t="shared" si="2"/>
        <v>1.8621561525649821</v>
      </c>
      <c r="K34">
        <f t="shared" si="3"/>
        <v>0.3442959264822684</v>
      </c>
    </row>
    <row r="35" spans="2:11" ht="15">
      <c r="B35" t="s">
        <v>38</v>
      </c>
      <c r="C35" t="s">
        <v>32</v>
      </c>
      <c r="D35">
        <v>15</v>
      </c>
      <c r="E35">
        <v>29</v>
      </c>
      <c r="F35">
        <f t="shared" si="0"/>
        <v>4.325075565547348</v>
      </c>
      <c r="G35">
        <v>10</v>
      </c>
      <c r="H35">
        <f t="shared" si="4"/>
        <v>-2.197224577336219</v>
      </c>
      <c r="I35">
        <f t="shared" si="1"/>
        <v>-1.4821514</v>
      </c>
      <c r="J35">
        <f t="shared" si="2"/>
        <v>1.8621561525649821</v>
      </c>
      <c r="K35">
        <f t="shared" si="3"/>
        <v>0.5113296489457159</v>
      </c>
    </row>
    <row r="36" spans="2:11" ht="15">
      <c r="B36" t="s">
        <v>39</v>
      </c>
      <c r="C36" t="s">
        <v>32</v>
      </c>
      <c r="D36">
        <v>7</v>
      </c>
      <c r="E36">
        <v>7</v>
      </c>
      <c r="F36">
        <f t="shared" si="0"/>
        <v>2.6148768341445114</v>
      </c>
      <c r="G36">
        <v>15</v>
      </c>
      <c r="H36">
        <f t="shared" si="4"/>
        <v>-1.7346010553881064</v>
      </c>
      <c r="I36">
        <f t="shared" si="1"/>
        <v>-1.4821514</v>
      </c>
      <c r="J36">
        <f t="shared" si="2"/>
        <v>1.8621561525649821</v>
      </c>
      <c r="K36">
        <f t="shared" si="3"/>
        <v>0.06373082850557367</v>
      </c>
    </row>
    <row r="37" spans="2:11" ht="15">
      <c r="B37" t="s">
        <v>40</v>
      </c>
      <c r="C37" t="s">
        <v>32</v>
      </c>
      <c r="D37">
        <v>42</v>
      </c>
      <c r="E37">
        <v>26</v>
      </c>
      <c r="F37">
        <f t="shared" si="0"/>
        <v>1.7754688394322242</v>
      </c>
      <c r="G37">
        <v>19</v>
      </c>
      <c r="H37">
        <f t="shared" si="4"/>
        <v>-1.4500101755059984</v>
      </c>
      <c r="I37">
        <f t="shared" si="1"/>
        <v>-1.4821514</v>
      </c>
      <c r="J37">
        <f t="shared" si="2"/>
        <v>1.8621561525649821</v>
      </c>
      <c r="K37">
        <f t="shared" si="3"/>
        <v>0.0010330583119738076</v>
      </c>
    </row>
    <row r="38" spans="2:11" ht="15">
      <c r="B38" t="s">
        <v>41</v>
      </c>
      <c r="C38" t="s">
        <v>32</v>
      </c>
      <c r="D38">
        <v>9</v>
      </c>
      <c r="E38">
        <v>19</v>
      </c>
      <c r="F38">
        <f t="shared" si="0"/>
        <v>4.325075565547348</v>
      </c>
      <c r="G38">
        <v>10</v>
      </c>
      <c r="H38">
        <f t="shared" si="4"/>
        <v>-2.197224577336219</v>
      </c>
      <c r="I38">
        <f t="shared" si="1"/>
        <v>-1.4821514</v>
      </c>
      <c r="J38">
        <f t="shared" si="2"/>
        <v>1.8621561525649821</v>
      </c>
      <c r="K38">
        <f t="shared" si="3"/>
        <v>0.5113296489457159</v>
      </c>
    </row>
    <row r="39" spans="2:11" ht="15">
      <c r="B39" t="s">
        <v>42</v>
      </c>
      <c r="C39" t="s">
        <v>32</v>
      </c>
      <c r="D39">
        <v>21</v>
      </c>
      <c r="E39">
        <v>15</v>
      </c>
      <c r="F39">
        <f t="shared" si="0"/>
        <v>3.1805718651147488</v>
      </c>
      <c r="G39">
        <v>13</v>
      </c>
      <c r="H39">
        <f t="shared" si="4"/>
        <v>-1.900958761193047</v>
      </c>
      <c r="I39">
        <f t="shared" si="1"/>
        <v>-1.4821514</v>
      </c>
      <c r="J39">
        <f t="shared" si="2"/>
        <v>1.8621561525649821</v>
      </c>
      <c r="K39">
        <f t="shared" si="3"/>
        <v>0.1753996057894833</v>
      </c>
    </row>
    <row r="40" spans="2:11" ht="15">
      <c r="B40" t="s">
        <v>43</v>
      </c>
      <c r="C40" t="s">
        <v>32</v>
      </c>
      <c r="D40">
        <v>21</v>
      </c>
      <c r="E40">
        <v>20</v>
      </c>
      <c r="F40">
        <f t="shared" si="0"/>
        <v>1.0715076451935521</v>
      </c>
      <c r="G40">
        <v>24</v>
      </c>
      <c r="H40">
        <f t="shared" si="4"/>
        <v>-1.1526795099383855</v>
      </c>
      <c r="I40">
        <f t="shared" si="1"/>
        <v>-1.4821514</v>
      </c>
      <c r="J40">
        <f t="shared" si="2"/>
        <v>1.8621561525649821</v>
      </c>
      <c r="K40">
        <f t="shared" si="3"/>
        <v>0.10855172634077258</v>
      </c>
    </row>
    <row r="41" spans="2:11" ht="15">
      <c r="B41" t="s">
        <v>44</v>
      </c>
      <c r="C41" t="s">
        <v>32</v>
      </c>
      <c r="D41">
        <v>16</v>
      </c>
      <c r="E41">
        <v>26</v>
      </c>
      <c r="F41">
        <f t="shared" si="0"/>
        <v>1.609730078836514</v>
      </c>
      <c r="G41">
        <v>20</v>
      </c>
      <c r="H41">
        <f t="shared" si="4"/>
        <v>-1.3862943611198906</v>
      </c>
      <c r="I41">
        <f t="shared" si="1"/>
        <v>-1.4821514</v>
      </c>
      <c r="J41">
        <f t="shared" si="2"/>
        <v>1.8621561525649821</v>
      </c>
      <c r="K41">
        <f t="shared" si="3"/>
        <v>0.009188571902862812</v>
      </c>
    </row>
    <row r="42" spans="2:11" ht="15">
      <c r="B42" t="s">
        <v>45</v>
      </c>
      <c r="C42" t="s">
        <v>32</v>
      </c>
      <c r="D42">
        <v>16</v>
      </c>
      <c r="E42">
        <v>28</v>
      </c>
      <c r="F42">
        <f t="shared" si="0"/>
        <v>6.096683790191188</v>
      </c>
      <c r="G42">
        <v>7</v>
      </c>
      <c r="H42">
        <f t="shared" si="4"/>
        <v>-2.5866893440979424</v>
      </c>
      <c r="I42">
        <f t="shared" si="1"/>
        <v>-1.4821514</v>
      </c>
      <c r="J42">
        <f t="shared" si="2"/>
        <v>1.8621561525649821</v>
      </c>
      <c r="K42">
        <f t="shared" si="3"/>
        <v>1.2200040699521093</v>
      </c>
    </row>
    <row r="43" spans="2:11" ht="15">
      <c r="B43" t="s">
        <v>46</v>
      </c>
      <c r="C43" t="s">
        <v>32</v>
      </c>
      <c r="D43">
        <v>9</v>
      </c>
      <c r="E43">
        <v>17</v>
      </c>
      <c r="F43">
        <f t="shared" si="0"/>
        <v>11.279896487152113</v>
      </c>
      <c r="G43">
        <v>3</v>
      </c>
      <c r="H43">
        <f t="shared" si="4"/>
        <v>-3.4760986898352733</v>
      </c>
      <c r="I43">
        <f t="shared" si="1"/>
        <v>-1.4821514</v>
      </c>
      <c r="J43">
        <f t="shared" si="2"/>
        <v>1.8621561525649821</v>
      </c>
      <c r="K43">
        <f t="shared" si="3"/>
        <v>3.9758257946414313</v>
      </c>
    </row>
    <row r="44" spans="2:11" ht="15">
      <c r="B44" t="s">
        <v>47</v>
      </c>
      <c r="C44" t="s">
        <v>32</v>
      </c>
      <c r="D44">
        <v>14</v>
      </c>
      <c r="E44">
        <v>22</v>
      </c>
      <c r="F44">
        <f t="shared" si="0"/>
        <v>2.3737105811559926</v>
      </c>
      <c r="G44">
        <v>16</v>
      </c>
      <c r="H44">
        <f t="shared" si="4"/>
        <v>-1.6582280766035322</v>
      </c>
      <c r="I44">
        <f t="shared" si="1"/>
        <v>-1.4821514</v>
      </c>
      <c r="J44">
        <f t="shared" si="2"/>
        <v>1.8621561525649821</v>
      </c>
      <c r="K44">
        <f t="shared" si="3"/>
        <v>0.031002996043744867</v>
      </c>
    </row>
    <row r="45" spans="2:11" ht="15">
      <c r="B45" t="s">
        <v>48</v>
      </c>
      <c r="C45" t="s">
        <v>32</v>
      </c>
      <c r="D45">
        <v>12</v>
      </c>
      <c r="E45">
        <v>30</v>
      </c>
      <c r="F45">
        <f t="shared" si="0"/>
        <v>6.937915634902594</v>
      </c>
      <c r="G45">
        <v>6</v>
      </c>
      <c r="H45">
        <f t="shared" si="4"/>
        <v>-2.751535313041949</v>
      </c>
      <c r="I45">
        <f t="shared" si="1"/>
        <v>-1.4821514</v>
      </c>
      <c r="J45">
        <f t="shared" si="2"/>
        <v>1.8621561525649821</v>
      </c>
      <c r="K45">
        <f t="shared" si="3"/>
        <v>1.61133551868969</v>
      </c>
    </row>
    <row r="46" spans="2:11" ht="15">
      <c r="B46" t="s">
        <v>49</v>
      </c>
      <c r="C46" t="s">
        <v>32</v>
      </c>
      <c r="D46">
        <v>17</v>
      </c>
      <c r="E46">
        <v>25</v>
      </c>
      <c r="F46">
        <f t="shared" si="0"/>
        <v>3.89351082693384</v>
      </c>
      <c r="G46">
        <v>11</v>
      </c>
      <c r="H46">
        <f t="shared" si="4"/>
        <v>-2.0907410969337694</v>
      </c>
      <c r="I46">
        <f t="shared" si="1"/>
        <v>-1.4821514</v>
      </c>
      <c r="J46">
        <f t="shared" si="2"/>
        <v>1.8621561525649821</v>
      </c>
      <c r="K46">
        <f t="shared" si="3"/>
        <v>0.3703814192139373</v>
      </c>
    </row>
    <row r="47" spans="2:11" ht="15">
      <c r="B47" t="s">
        <v>50</v>
      </c>
      <c r="C47" t="s">
        <v>32</v>
      </c>
      <c r="D47">
        <v>7</v>
      </c>
      <c r="E47">
        <v>20</v>
      </c>
      <c r="F47">
        <f t="shared" si="0"/>
        <v>5.40471391737824</v>
      </c>
      <c r="G47">
        <v>8</v>
      </c>
      <c r="H47">
        <f t="shared" si="4"/>
        <v>-2.4423470353692043</v>
      </c>
      <c r="I47">
        <f t="shared" si="1"/>
        <v>-1.4821514</v>
      </c>
      <c r="J47">
        <f t="shared" si="2"/>
        <v>1.8621561525649821</v>
      </c>
      <c r="K47">
        <f t="shared" si="3"/>
        <v>0.9219756581820698</v>
      </c>
    </row>
    <row r="48" spans="2:11" ht="15">
      <c r="B48" t="s">
        <v>51</v>
      </c>
      <c r="C48" t="s">
        <v>32</v>
      </c>
      <c r="D48">
        <v>34</v>
      </c>
      <c r="E48">
        <v>47</v>
      </c>
      <c r="F48">
        <f t="shared" si="0"/>
        <v>0.06072400012324435</v>
      </c>
      <c r="G48">
        <v>41</v>
      </c>
      <c r="H48">
        <f t="shared" si="4"/>
        <v>-0.3639653772014119</v>
      </c>
      <c r="I48">
        <f t="shared" si="1"/>
        <v>-1.4821514</v>
      </c>
      <c r="J48">
        <f t="shared" si="2"/>
        <v>1.8621561525649821</v>
      </c>
      <c r="K48">
        <f t="shared" si="3"/>
        <v>1.2503399815821243</v>
      </c>
    </row>
    <row r="49" spans="2:11" ht="15">
      <c r="B49" t="s">
        <v>52</v>
      </c>
      <c r="C49" t="s">
        <v>32</v>
      </c>
      <c r="D49">
        <v>8</v>
      </c>
      <c r="E49">
        <v>32</v>
      </c>
      <c r="F49">
        <f t="shared" si="0"/>
        <v>4.325075565547348</v>
      </c>
      <c r="G49">
        <v>10</v>
      </c>
      <c r="H49">
        <f t="shared" si="4"/>
        <v>-2.197224577336219</v>
      </c>
      <c r="I49">
        <f t="shared" si="1"/>
        <v>-1.4821514</v>
      </c>
      <c r="J49">
        <f t="shared" si="2"/>
        <v>1.8621561525649821</v>
      </c>
      <c r="K49">
        <f t="shared" si="3"/>
        <v>0.5113296489457159</v>
      </c>
    </row>
    <row r="50" spans="2:11" ht="15">
      <c r="B50" t="s">
        <v>53</v>
      </c>
      <c r="D50">
        <f>AVERAGE(D5:D49)</f>
        <v>41.86666666666667</v>
      </c>
      <c r="E50">
        <f>AVERAGE(E5:E49)</f>
        <v>50.77777777777778</v>
      </c>
      <c r="F50">
        <f>SUM(F5:F49)</f>
        <v>134.15389767836535</v>
      </c>
      <c r="G50">
        <f>AVERAGE(G5:G49)</f>
        <v>47.68888888888889</v>
      </c>
      <c r="H50">
        <f>AVERAGE(H5:H49)</f>
        <v>-0.11754297537226743</v>
      </c>
      <c r="J50">
        <f>SUM(J5:J49)</f>
        <v>95.55014371254829</v>
      </c>
      <c r="K50">
        <f>SUM(K5:K49)</f>
        <v>38.603755906523816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Feldblum, Sholom</dc:creator>
  <cp:keywords/>
  <dc:description/>
  <cp:lastModifiedBy>Feldblum, Sholom</cp:lastModifiedBy>
  <dcterms:created xsi:type="dcterms:W3CDTF">2011-09-12T17:21:45Z</dcterms:created>
  <dcterms:modified xsi:type="dcterms:W3CDTF">2012-06-20T17:39:31Z</dcterms:modified>
  <cp:category/>
  <cp:version/>
  <cp:contentType/>
  <cp:contentStatus/>
</cp:coreProperties>
</file>